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491FB0-A8E3-40C3-81A5-DD9E64C1CF40}" xr6:coauthVersionLast="47" xr6:coauthVersionMax="47" xr10:uidLastSave="{00000000-0000-0000-0000-000000000000}"/>
  <bookViews>
    <workbookView xWindow="45" yWindow="0" windowWidth="23955" windowHeight="12900" xr2:uid="{10408BD4-9680-4694-ABE7-168180D57E2F}"/>
  </bookViews>
  <sheets>
    <sheet name="25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'25.06.2026'!$A$3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3" i="1" l="1"/>
  <c r="CD28" i="1"/>
  <c r="CD19" i="1"/>
  <c r="CD16" i="1"/>
  <c r="A32" i="1"/>
  <c r="C32" i="1"/>
  <c r="A31" i="1"/>
  <c r="C31" i="1"/>
  <c r="A30" i="1"/>
  <c r="C30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<sst xmlns="http://schemas.openxmlformats.org/spreadsheetml/2006/main" count="176" uniqueCount="152">
  <si>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</si>
  <si>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</si>
  <si>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</si>
  <si>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</si>
  <si>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</si>
  <si>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</si>
  <si>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</si>
  <si>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</si>
  <si>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</si>
  <si>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</si>
  <si>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</si>
  <si>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</si>
  <si>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</si>
  <si>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</si>
  <si>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</si>
  <si>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</si>
  <si>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</si>
  <si>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</si>
  <si>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</si>
  <si>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</si>
  <si>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</si>
  <si>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</si>
  <si>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</si>
  <si>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</si>
  <si>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</si>
  <si>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</si>
  <si>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</si>
  <si>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</si>
  <si>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</si>
  <si>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</si>
  <si>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</si>
  <si>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</si>
  <si>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</si>
  <si>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</si>
  <si>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</si>
  <si>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</si>
  <si>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</si>
  <si>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</si>
  <si>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</si>
  <si>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</si>
  <si>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</si>
  <si>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</si>
  <si>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</si>
  <si>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</si>
  <si>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</si>
  <si>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</si>
  <si>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</si>
  <si>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</si>
  <si>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</si>
  <si>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</si>
  <si>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</si>
  <si>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</si>
  <si>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</si>
  <si>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</si>
  <si>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</si>
  <si>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</si>
  <si>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</si>
  <si>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</si>
  <si>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</si>
  <si>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</si>
  <si>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</si>
  <si>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</si>
  <si>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</si>
  <si>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</si>
  <si>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</si>
  <si>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</si>
  <si>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</si>
  <si>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</si>
  <si>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</si>
  <si>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</si>
  <si>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</si>
  <si>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</si>
  <si>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</si>
  <si>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</si>
  <si>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</si>
  <si>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</si>
  <si>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</si>
  <si>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</si>
  <si>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</si>
  <si>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</si>
  <si>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</si>
  <si>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</si>
  <si>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</si>
  <si>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</si>
  <si>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</si>
  <si>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</si>
  <si>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</si>
  <si>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</si>
  <si>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</si>
  <si>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</si>
  <si>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</si>
  <si>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Суп молочный с лапшой</t>
  </si>
  <si>
    <t>Чай</t>
  </si>
  <si>
    <t>Батон</t>
  </si>
  <si>
    <t>Масло сливочное</t>
  </si>
  <si>
    <t>Сыр (порциями)</t>
  </si>
  <si>
    <t>Итого за 'Завтрак'</t>
  </si>
  <si>
    <t>10:00</t>
  </si>
  <si>
    <t>Бананы</t>
  </si>
  <si>
    <t>Итого за '10:00'</t>
  </si>
  <si>
    <t>Обед</t>
  </si>
  <si>
    <t>Салат из свежих томатов с растительным маслом</t>
  </si>
  <si>
    <t>Суп картофельный с бобовыми</t>
  </si>
  <si>
    <t>Рыба, тушенная с овощами</t>
  </si>
  <si>
    <t xml:space="preserve">Рис припущенный с овощами </t>
  </si>
  <si>
    <t>Компот из сухофруктов и шиповника</t>
  </si>
  <si>
    <t>Хлеб ржаной</t>
  </si>
  <si>
    <t>Хлеб пшеничный</t>
  </si>
  <si>
    <t>Итого за 'Обед'</t>
  </si>
  <si>
    <t>Полдник</t>
  </si>
  <si>
    <t>Манник</t>
  </si>
  <si>
    <t>Кофейный напиток с молоком</t>
  </si>
  <si>
    <t>Йогурт порционный</t>
  </si>
  <si>
    <t>Итого за 'Полдник'</t>
  </si>
  <si>
    <t>Итого за день</t>
  </si>
  <si>
    <t>25.06.2026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</si>
  <si>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</si>
  <si>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</si>
  <si>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</si>
  <si>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</si>
  <si>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</si>
  <si>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</si>
  <si>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</si>
  <si>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</si>
  <si>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</si>
  <si>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</si>
  <si>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</si>
  <si>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</si>
  <si>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</si>
  <si>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</si>
  <si>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</si>
  <si>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</si>
  <si>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</si>
  <si>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</si>
  <si>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</si>
  <si>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</si>
  <si>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</si>
  <si>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</si>
  <si>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</si>
  <si>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</si>
  <si>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</si>
  <si>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</si>
  <si>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</si>
  <si>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</si>
  <si>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</si>
  <si>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</si>
  <si>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24/2</t>
  </si>
  <si>
    <t>27/10</t>
  </si>
  <si>
    <t>4/13</t>
  </si>
  <si>
    <t>23/12</t>
  </si>
  <si>
    <t>32/10</t>
  </si>
  <si>
    <t>День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</si>
</sst>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B6E1F75E-3CDA-4B1B-9E66-D53DBB172D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AA68-0EB3-4B1C-A16F-D4730B7ECBFF}">
  <sheetPr codeName="Лист1">
    <pageSetUpPr fitToPage="1"/>
  </sheetPr>
  <dimension ref="A2:CQ1845"/>
  <sheetViews>
    <sheetView tabSelected="1" topLeftCell="A3" workbookViewId="0">
      <selection activeCell="A35" sqref="A35:IV38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8.85546875" style="1" customWidth="1"/>
    <col min="10" max="16384" width="0" style="1" hidden="1"/>
  </cols>
  <sheetData>
    <row r="2" spans="1:95" ht="20.25" customHeight="1" x14ac:dyDescent="0.45">
      <c r="A2" s="20" t="s">
        <v>151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"24/2"</f>
        <v>24/2</v>
      </c>
      <c r="B11" s="27" t="s">
        <v>91</v>
      </c>
      <c r="C11" s="28" t="str">
        <f>"200,0"</f>
        <v>200,0</v>
      </c>
      <c r="D11" s="28">
        <v>5.61</v>
      </c>
      <c r="E11" s="28">
        <v>3.99</v>
      </c>
      <c r="F11" s="28">
        <v>6</v>
      </c>
      <c r="G11" s="28">
        <v>0.19</v>
      </c>
      <c r="H11" s="28">
        <v>18.12</v>
      </c>
      <c r="I11" s="28">
        <v>147.67445139999998</v>
      </c>
      <c r="J11" s="27">
        <v>3.77</v>
      </c>
      <c r="K11" s="27">
        <v>0.04</v>
      </c>
      <c r="L11" s="27">
        <v>0</v>
      </c>
      <c r="M11" s="27">
        <v>0</v>
      </c>
      <c r="N11" s="27">
        <v>7.94</v>
      </c>
      <c r="O11" s="27">
        <v>9.65</v>
      </c>
      <c r="P11" s="27">
        <v>0.53</v>
      </c>
      <c r="Q11" s="27">
        <v>0</v>
      </c>
      <c r="R11" s="27">
        <v>0</v>
      </c>
      <c r="S11" s="27">
        <v>0.14000000000000001</v>
      </c>
      <c r="T11" s="27">
        <v>1.48</v>
      </c>
      <c r="U11" s="27">
        <v>223.35</v>
      </c>
      <c r="V11" s="27">
        <v>221.29</v>
      </c>
      <c r="W11" s="27">
        <v>167.65</v>
      </c>
      <c r="X11" s="27">
        <v>20.98</v>
      </c>
      <c r="Y11" s="27">
        <v>130.15</v>
      </c>
      <c r="Z11" s="27">
        <v>0.39</v>
      </c>
      <c r="AA11" s="27">
        <v>36</v>
      </c>
      <c r="AB11" s="27">
        <v>18</v>
      </c>
      <c r="AC11" s="27">
        <v>39.799999999999997</v>
      </c>
      <c r="AD11" s="27">
        <v>0.25</v>
      </c>
      <c r="AE11" s="27">
        <v>7.0000000000000007E-2</v>
      </c>
      <c r="AF11" s="27">
        <v>0.2</v>
      </c>
      <c r="AG11" s="27">
        <v>0.27</v>
      </c>
      <c r="AH11" s="27">
        <v>1.56</v>
      </c>
      <c r="AI11" s="27">
        <v>0.73</v>
      </c>
      <c r="AJ11" s="27">
        <v>0</v>
      </c>
      <c r="AK11" s="27">
        <v>224.46</v>
      </c>
      <c r="AL11" s="27">
        <v>221.7</v>
      </c>
      <c r="AM11" s="27">
        <v>499.97</v>
      </c>
      <c r="AN11" s="27">
        <v>342.66</v>
      </c>
      <c r="AO11" s="27">
        <v>124.65</v>
      </c>
      <c r="AP11" s="27">
        <v>225.44</v>
      </c>
      <c r="AQ11" s="27">
        <v>74.69</v>
      </c>
      <c r="AR11" s="27">
        <v>275.52</v>
      </c>
      <c r="AS11" s="27">
        <v>49.8</v>
      </c>
      <c r="AT11" s="27">
        <v>59.9</v>
      </c>
      <c r="AU11" s="27">
        <v>51.69</v>
      </c>
      <c r="AV11" s="27">
        <v>30.38</v>
      </c>
      <c r="AW11" s="27">
        <v>52.51</v>
      </c>
      <c r="AX11" s="27">
        <v>460.54</v>
      </c>
      <c r="AY11" s="27">
        <v>0</v>
      </c>
      <c r="AZ11" s="27">
        <v>145.15</v>
      </c>
      <c r="BA11" s="27">
        <v>75.44</v>
      </c>
      <c r="BB11" s="27">
        <v>290.45999999999998</v>
      </c>
      <c r="BC11" s="27">
        <v>65.56</v>
      </c>
      <c r="BD11" s="27">
        <v>0.05</v>
      </c>
      <c r="BE11" s="27">
        <v>0.02</v>
      </c>
      <c r="BF11" s="27">
        <v>0.01</v>
      </c>
      <c r="BG11" s="27">
        <v>0.03</v>
      </c>
      <c r="BH11" s="27">
        <v>0.03</v>
      </c>
      <c r="BI11" s="27">
        <v>0.16</v>
      </c>
      <c r="BJ11" s="27">
        <v>0</v>
      </c>
      <c r="BK11" s="27">
        <v>0.46</v>
      </c>
      <c r="BL11" s="27">
        <v>0</v>
      </c>
      <c r="BM11" s="27">
        <v>0.14000000000000001</v>
      </c>
      <c r="BN11" s="27">
        <v>0</v>
      </c>
      <c r="BO11" s="27">
        <v>0</v>
      </c>
      <c r="BP11" s="27">
        <v>0</v>
      </c>
      <c r="BQ11" s="27">
        <v>0.03</v>
      </c>
      <c r="BR11" s="27">
        <v>0.05</v>
      </c>
      <c r="BS11" s="27">
        <v>0.35</v>
      </c>
      <c r="BT11" s="27">
        <v>0</v>
      </c>
      <c r="BU11" s="27">
        <v>0</v>
      </c>
      <c r="BV11" s="27">
        <v>0.08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166.21</v>
      </c>
      <c r="CE11" s="27">
        <v>39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1.2</v>
      </c>
      <c r="CQ11" s="27">
        <v>0.4</v>
      </c>
    </row>
    <row r="12" spans="1:95" s="27" customFormat="1" ht="15" x14ac:dyDescent="0.25">
      <c r="A12" s="27" t="str">
        <f>"27/10"</f>
        <v>27/10</v>
      </c>
      <c r="B12" s="27" t="s">
        <v>92</v>
      </c>
      <c r="C12" s="28" t="str">
        <f>"200,0"</f>
        <v>200,0</v>
      </c>
      <c r="D12" s="28">
        <v>0.08</v>
      </c>
      <c r="E12" s="28">
        <v>0</v>
      </c>
      <c r="F12" s="28">
        <v>0.02</v>
      </c>
      <c r="G12" s="28">
        <v>0.02</v>
      </c>
      <c r="H12" s="28">
        <v>9.84</v>
      </c>
      <c r="I12" s="28">
        <v>37.802231999999989</v>
      </c>
      <c r="J12" s="27">
        <v>0</v>
      </c>
      <c r="K12" s="27">
        <v>0</v>
      </c>
      <c r="L12" s="27">
        <v>0</v>
      </c>
      <c r="M12" s="27">
        <v>0</v>
      </c>
      <c r="N12" s="27">
        <v>9.8000000000000007</v>
      </c>
      <c r="O12" s="27">
        <v>0</v>
      </c>
      <c r="P12" s="27">
        <v>0.04</v>
      </c>
      <c r="Q12" s="27">
        <v>0</v>
      </c>
      <c r="R12" s="27">
        <v>0</v>
      </c>
      <c r="S12" s="27">
        <v>0</v>
      </c>
      <c r="T12" s="27">
        <v>0.03</v>
      </c>
      <c r="U12" s="27">
        <v>0.1</v>
      </c>
      <c r="V12" s="27">
        <v>0.3</v>
      </c>
      <c r="W12" s="27">
        <v>0.28999999999999998</v>
      </c>
      <c r="X12" s="27">
        <v>0</v>
      </c>
      <c r="Y12" s="27">
        <v>0</v>
      </c>
      <c r="Z12" s="27">
        <v>0.03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200.04</v>
      </c>
      <c r="CE12" s="27">
        <v>0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"10,0"</f>
        <v>10,0</v>
      </c>
      <c r="D14" s="28">
        <v>7.0000000000000007E-2</v>
      </c>
      <c r="E14" s="28">
        <v>7.0000000000000007E-2</v>
      </c>
      <c r="F14" s="28">
        <v>6.44</v>
      </c>
      <c r="G14" s="28">
        <v>0</v>
      </c>
      <c r="H14" s="28">
        <v>0.12</v>
      </c>
      <c r="I14" s="28">
        <v>58.677533960292585</v>
      </c>
      <c r="J14" s="27">
        <v>4.18</v>
      </c>
      <c r="K14" s="27">
        <v>0.2</v>
      </c>
      <c r="L14" s="27">
        <v>0</v>
      </c>
      <c r="M14" s="27">
        <v>0</v>
      </c>
      <c r="N14" s="27">
        <v>0.12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0.12</v>
      </c>
      <c r="U14" s="27">
        <v>1.33</v>
      </c>
      <c r="V14" s="27">
        <v>2.66</v>
      </c>
      <c r="W14" s="27">
        <v>2.13</v>
      </c>
      <c r="X14" s="27">
        <v>0</v>
      </c>
      <c r="Y14" s="27">
        <v>2.66</v>
      </c>
      <c r="Z14" s="27">
        <v>0.02</v>
      </c>
      <c r="AA14" s="27">
        <v>35.53</v>
      </c>
      <c r="AB14" s="27">
        <v>26.65</v>
      </c>
      <c r="AC14" s="27">
        <v>39.97</v>
      </c>
      <c r="AD14" s="27">
        <v>0.09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3.73</v>
      </c>
      <c r="AL14" s="27">
        <v>3.64</v>
      </c>
      <c r="AM14" s="27">
        <v>6.75</v>
      </c>
      <c r="AN14" s="27">
        <v>4</v>
      </c>
      <c r="AO14" s="27">
        <v>1.51</v>
      </c>
      <c r="AP14" s="27">
        <v>4.17</v>
      </c>
      <c r="AQ14" s="27">
        <v>3.82</v>
      </c>
      <c r="AR14" s="27">
        <v>3.73</v>
      </c>
      <c r="AS14" s="27">
        <v>3.2</v>
      </c>
      <c r="AT14" s="27">
        <v>2.31</v>
      </c>
      <c r="AU14" s="27">
        <v>5.0599999999999996</v>
      </c>
      <c r="AV14" s="27">
        <v>3.11</v>
      </c>
      <c r="AW14" s="27">
        <v>2.13</v>
      </c>
      <c r="AX14" s="27">
        <v>12.61</v>
      </c>
      <c r="AY14" s="27">
        <v>0</v>
      </c>
      <c r="AZ14" s="27">
        <v>4.26</v>
      </c>
      <c r="BA14" s="27">
        <v>4.8</v>
      </c>
      <c r="BB14" s="27">
        <v>3.73</v>
      </c>
      <c r="BC14" s="27">
        <v>0.89</v>
      </c>
      <c r="BD14" s="27">
        <v>0.24</v>
      </c>
      <c r="BE14" s="27">
        <v>0.11</v>
      </c>
      <c r="BF14" s="27">
        <v>0.06</v>
      </c>
      <c r="BG14" s="27">
        <v>0.13</v>
      </c>
      <c r="BH14" s="27">
        <v>0.15</v>
      </c>
      <c r="BI14" s="27">
        <v>0.71</v>
      </c>
      <c r="BJ14" s="27">
        <v>0</v>
      </c>
      <c r="BK14" s="27">
        <v>1.96</v>
      </c>
      <c r="BL14" s="27">
        <v>0</v>
      </c>
      <c r="BM14" s="27">
        <v>0.61</v>
      </c>
      <c r="BN14" s="27">
        <v>0</v>
      </c>
      <c r="BO14" s="27">
        <v>0</v>
      </c>
      <c r="BP14" s="27">
        <v>0</v>
      </c>
      <c r="BQ14" s="27">
        <v>0.14000000000000001</v>
      </c>
      <c r="BR14" s="27">
        <v>0.21</v>
      </c>
      <c r="BS14" s="27">
        <v>1.6</v>
      </c>
      <c r="BT14" s="27">
        <v>0</v>
      </c>
      <c r="BU14" s="27">
        <v>0</v>
      </c>
      <c r="BV14" s="27">
        <v>0.08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2.2200000000000002</v>
      </c>
      <c r="CE14" s="27">
        <v>39.97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2.57</v>
      </c>
      <c r="E15" s="26">
        <v>2.57</v>
      </c>
      <c r="F15" s="26">
        <v>2.6</v>
      </c>
      <c r="G15" s="26">
        <v>0</v>
      </c>
      <c r="H15" s="26">
        <v>0</v>
      </c>
      <c r="I15" s="26">
        <v>34.20474848484848</v>
      </c>
      <c r="J15" s="25">
        <v>1.49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0.42</v>
      </c>
      <c r="U15" s="25">
        <v>107.32</v>
      </c>
      <c r="V15" s="25">
        <v>9.76</v>
      </c>
      <c r="W15" s="25">
        <v>97.56</v>
      </c>
      <c r="X15" s="25">
        <v>5.37</v>
      </c>
      <c r="Y15" s="25">
        <v>58.54</v>
      </c>
      <c r="Z15" s="25">
        <v>7.0000000000000007E-2</v>
      </c>
      <c r="AA15" s="25">
        <v>20.49</v>
      </c>
      <c r="AB15" s="25">
        <v>16.59</v>
      </c>
      <c r="AC15" s="25">
        <v>23.22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0.66</v>
      </c>
      <c r="AI15" s="25">
        <v>7.0000000000000007E-2</v>
      </c>
      <c r="AJ15" s="25">
        <v>0</v>
      </c>
      <c r="AK15" s="25">
        <v>153.16999999999999</v>
      </c>
      <c r="AL15" s="25">
        <v>114.15</v>
      </c>
      <c r="AM15" s="25">
        <v>224.39</v>
      </c>
      <c r="AN15" s="25">
        <v>154.15</v>
      </c>
      <c r="AO15" s="25">
        <v>54.63</v>
      </c>
      <c r="AP15" s="25">
        <v>92.68</v>
      </c>
      <c r="AQ15" s="25">
        <v>68.290000000000006</v>
      </c>
      <c r="AR15" s="25">
        <v>130.72999999999999</v>
      </c>
      <c r="AS15" s="25">
        <v>74.150000000000006</v>
      </c>
      <c r="AT15" s="25">
        <v>84.88</v>
      </c>
      <c r="AU15" s="25">
        <v>152.19</v>
      </c>
      <c r="AV15" s="25">
        <v>68.290000000000006</v>
      </c>
      <c r="AW15" s="25">
        <v>49.76</v>
      </c>
      <c r="AX15" s="25">
        <v>504.39</v>
      </c>
      <c r="AY15" s="25">
        <v>0</v>
      </c>
      <c r="AZ15" s="25">
        <v>266.33999999999997</v>
      </c>
      <c r="BA15" s="25">
        <v>125.85</v>
      </c>
      <c r="BB15" s="25">
        <v>135.61000000000001</v>
      </c>
      <c r="BC15" s="25">
        <v>20.98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0.12</v>
      </c>
      <c r="BI15" s="25">
        <v>0.33</v>
      </c>
      <c r="BJ15" s="25">
        <v>0.04</v>
      </c>
      <c r="BK15" s="25">
        <v>0.68</v>
      </c>
      <c r="BL15" s="25">
        <v>0.01</v>
      </c>
      <c r="BM15" s="25">
        <v>0.15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0.51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3.98</v>
      </c>
      <c r="CE15" s="25">
        <v>23.25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10.64</v>
      </c>
      <c r="E16" s="30">
        <v>6.63</v>
      </c>
      <c r="F16" s="30">
        <v>15.96</v>
      </c>
      <c r="G16" s="30">
        <v>1.1100000000000001</v>
      </c>
      <c r="H16" s="30">
        <v>44.06</v>
      </c>
      <c r="I16" s="30">
        <v>359.21</v>
      </c>
      <c r="J16" s="29">
        <v>9.6</v>
      </c>
      <c r="K16" s="29">
        <v>0.24</v>
      </c>
      <c r="L16" s="29">
        <v>0</v>
      </c>
      <c r="M16" s="29">
        <v>0</v>
      </c>
      <c r="N16" s="29">
        <v>18.84</v>
      </c>
      <c r="O16" s="29">
        <v>23.69</v>
      </c>
      <c r="P16" s="29">
        <v>1.53</v>
      </c>
      <c r="Q16" s="29">
        <v>0</v>
      </c>
      <c r="R16" s="29">
        <v>0</v>
      </c>
      <c r="S16" s="29">
        <v>0.43</v>
      </c>
      <c r="T16" s="29">
        <v>2.54</v>
      </c>
      <c r="U16" s="29">
        <v>460.79</v>
      </c>
      <c r="V16" s="29">
        <v>273.3</v>
      </c>
      <c r="W16" s="29">
        <v>274.24</v>
      </c>
      <c r="X16" s="29">
        <v>36.25</v>
      </c>
      <c r="Y16" s="29">
        <v>216.85</v>
      </c>
      <c r="Z16" s="29">
        <v>1.1000000000000001</v>
      </c>
      <c r="AA16" s="29">
        <v>92.02</v>
      </c>
      <c r="AB16" s="29">
        <v>61.23</v>
      </c>
      <c r="AC16" s="29">
        <v>102.99</v>
      </c>
      <c r="AD16" s="29">
        <v>0.88</v>
      </c>
      <c r="AE16" s="29">
        <v>0.12</v>
      </c>
      <c r="AF16" s="29">
        <v>0.26</v>
      </c>
      <c r="AG16" s="29">
        <v>0.78</v>
      </c>
      <c r="AH16" s="29">
        <v>3.14</v>
      </c>
      <c r="AI16" s="29">
        <v>0.8</v>
      </c>
      <c r="AJ16" s="29">
        <v>0</v>
      </c>
      <c r="AK16" s="29">
        <v>381.36</v>
      </c>
      <c r="AL16" s="29">
        <v>339.48</v>
      </c>
      <c r="AM16" s="29">
        <v>908.41</v>
      </c>
      <c r="AN16" s="29">
        <v>560.5</v>
      </c>
      <c r="AO16" s="29">
        <v>215.89</v>
      </c>
      <c r="AP16" s="29">
        <v>392.5</v>
      </c>
      <c r="AQ16" s="29">
        <v>173.2</v>
      </c>
      <c r="AR16" s="29">
        <v>535.98</v>
      </c>
      <c r="AS16" s="29">
        <v>205.45</v>
      </c>
      <c r="AT16" s="29">
        <v>255.98</v>
      </c>
      <c r="AU16" s="29">
        <v>299.24</v>
      </c>
      <c r="AV16" s="29">
        <v>150.08000000000001</v>
      </c>
      <c r="AW16" s="29">
        <v>188.4</v>
      </c>
      <c r="AX16" s="29">
        <v>1675.04</v>
      </c>
      <c r="AY16" s="29">
        <v>0</v>
      </c>
      <c r="AZ16" s="29">
        <v>642.85</v>
      </c>
      <c r="BA16" s="29">
        <v>305.39</v>
      </c>
      <c r="BB16" s="29">
        <v>496.4</v>
      </c>
      <c r="BC16" s="29">
        <v>139.33000000000001</v>
      </c>
      <c r="BD16" s="29">
        <v>0.28999999999999998</v>
      </c>
      <c r="BE16" s="29">
        <v>0.14000000000000001</v>
      </c>
      <c r="BF16" s="29">
        <v>0.11</v>
      </c>
      <c r="BG16" s="29">
        <v>0.27</v>
      </c>
      <c r="BH16" s="29">
        <v>0.31</v>
      </c>
      <c r="BI16" s="29">
        <v>1.19</v>
      </c>
      <c r="BJ16" s="29">
        <v>0.04</v>
      </c>
      <c r="BK16" s="29">
        <v>3.2</v>
      </c>
      <c r="BL16" s="29">
        <v>0.01</v>
      </c>
      <c r="BM16" s="29">
        <v>0.94</v>
      </c>
      <c r="BN16" s="29">
        <v>0.01</v>
      </c>
      <c r="BO16" s="29">
        <v>0</v>
      </c>
      <c r="BP16" s="29">
        <v>0</v>
      </c>
      <c r="BQ16" s="29">
        <v>0.21</v>
      </c>
      <c r="BR16" s="29">
        <v>0.32</v>
      </c>
      <c r="BS16" s="29">
        <v>2.81</v>
      </c>
      <c r="BT16" s="29">
        <v>0</v>
      </c>
      <c r="BU16" s="29">
        <v>0</v>
      </c>
      <c r="BV16" s="29">
        <v>0.49</v>
      </c>
      <c r="BW16" s="29">
        <v>0.02</v>
      </c>
      <c r="BX16" s="29">
        <v>0</v>
      </c>
      <c r="BY16" s="29">
        <v>0</v>
      </c>
      <c r="BZ16" s="29">
        <v>0</v>
      </c>
      <c r="CA16" s="29">
        <v>0</v>
      </c>
      <c r="CB16" s="29">
        <v>382.69</v>
      </c>
      <c r="CD16" s="29" t="e">
        <f>$I$16/#REF!*100</f>
        <v>#REF!</v>
      </c>
      <c r="CE16" s="29">
        <v>102.22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11.2</v>
      </c>
      <c r="CQ16" s="29">
        <v>0.4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"200,0"</f>
        <v>200,0</v>
      </c>
      <c r="D18" s="26">
        <v>3</v>
      </c>
      <c r="E18" s="26">
        <v>0</v>
      </c>
      <c r="F18" s="26">
        <v>1</v>
      </c>
      <c r="G18" s="26">
        <v>1</v>
      </c>
      <c r="H18" s="26">
        <v>45.4</v>
      </c>
      <c r="I18" s="26">
        <v>191.00000000000003</v>
      </c>
      <c r="J18" s="25">
        <v>0.4</v>
      </c>
      <c r="K18" s="25">
        <v>0</v>
      </c>
      <c r="L18" s="25">
        <v>0</v>
      </c>
      <c r="M18" s="25">
        <v>0</v>
      </c>
      <c r="N18" s="25">
        <v>38</v>
      </c>
      <c r="O18" s="25">
        <v>4</v>
      </c>
      <c r="P18" s="25">
        <v>3.4</v>
      </c>
      <c r="Q18" s="25">
        <v>0</v>
      </c>
      <c r="R18" s="25">
        <v>0</v>
      </c>
      <c r="S18" s="25">
        <v>0.8</v>
      </c>
      <c r="T18" s="25">
        <v>1.8</v>
      </c>
      <c r="U18" s="25">
        <v>62</v>
      </c>
      <c r="V18" s="25">
        <v>696</v>
      </c>
      <c r="W18" s="25">
        <v>16</v>
      </c>
      <c r="X18" s="25">
        <v>84</v>
      </c>
      <c r="Y18" s="25">
        <v>56</v>
      </c>
      <c r="Z18" s="25">
        <v>1.2</v>
      </c>
      <c r="AA18" s="25">
        <v>0</v>
      </c>
      <c r="AB18" s="25">
        <v>240</v>
      </c>
      <c r="AC18" s="25">
        <v>40</v>
      </c>
      <c r="AD18" s="25">
        <v>0.8</v>
      </c>
      <c r="AE18" s="25">
        <v>0.08</v>
      </c>
      <c r="AF18" s="25">
        <v>0.1</v>
      </c>
      <c r="AG18" s="25">
        <v>1.2</v>
      </c>
      <c r="AH18" s="25">
        <v>1.8</v>
      </c>
      <c r="AI18" s="25">
        <v>20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148</v>
      </c>
      <c r="CE18" s="25">
        <v>40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3</v>
      </c>
      <c r="E19" s="30">
        <v>0</v>
      </c>
      <c r="F19" s="30">
        <v>1</v>
      </c>
      <c r="G19" s="30">
        <v>1</v>
      </c>
      <c r="H19" s="30">
        <v>45.4</v>
      </c>
      <c r="I19" s="30">
        <v>191</v>
      </c>
      <c r="J19" s="29">
        <v>0.4</v>
      </c>
      <c r="K19" s="29">
        <v>0</v>
      </c>
      <c r="L19" s="29">
        <v>0</v>
      </c>
      <c r="M19" s="29">
        <v>0</v>
      </c>
      <c r="N19" s="29">
        <v>38</v>
      </c>
      <c r="O19" s="29">
        <v>4</v>
      </c>
      <c r="P19" s="29">
        <v>3.4</v>
      </c>
      <c r="Q19" s="29">
        <v>0</v>
      </c>
      <c r="R19" s="29">
        <v>0</v>
      </c>
      <c r="S19" s="29">
        <v>0.8</v>
      </c>
      <c r="T19" s="29">
        <v>1.8</v>
      </c>
      <c r="U19" s="29">
        <v>62</v>
      </c>
      <c r="V19" s="29">
        <v>696</v>
      </c>
      <c r="W19" s="29">
        <v>16</v>
      </c>
      <c r="X19" s="29">
        <v>84</v>
      </c>
      <c r="Y19" s="29">
        <v>56</v>
      </c>
      <c r="Z19" s="29">
        <v>1.2</v>
      </c>
      <c r="AA19" s="29">
        <v>0</v>
      </c>
      <c r="AB19" s="29">
        <v>240</v>
      </c>
      <c r="AC19" s="29">
        <v>40</v>
      </c>
      <c r="AD19" s="29">
        <v>0.8</v>
      </c>
      <c r="AE19" s="29">
        <v>0.08</v>
      </c>
      <c r="AF19" s="29">
        <v>0.1</v>
      </c>
      <c r="AG19" s="29">
        <v>1.2</v>
      </c>
      <c r="AH19" s="29">
        <v>1.8</v>
      </c>
      <c r="AI19" s="29">
        <v>20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148</v>
      </c>
      <c r="CD19" s="29" t="e">
        <f>$I$19/#REF!*100</f>
        <v>#REF!</v>
      </c>
      <c r="CE19" s="29">
        <v>40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"20/1"</f>
        <v>20/1</v>
      </c>
      <c r="B21" s="27" t="s">
        <v>101</v>
      </c>
      <c r="C21" s="28" t="str">
        <f>"60,0"</f>
        <v>60,0</v>
      </c>
      <c r="D21" s="28">
        <v>0.61</v>
      </c>
      <c r="E21" s="28">
        <v>0</v>
      </c>
      <c r="F21" s="28">
        <v>3.64</v>
      </c>
      <c r="G21" s="28">
        <v>3.64</v>
      </c>
      <c r="H21" s="28">
        <v>2.87</v>
      </c>
      <c r="I21" s="28">
        <v>46.052277600000004</v>
      </c>
      <c r="J21" s="27">
        <v>0.45</v>
      </c>
      <c r="K21" s="27">
        <v>2.34</v>
      </c>
      <c r="L21" s="27">
        <v>0.45</v>
      </c>
      <c r="M21" s="27">
        <v>0</v>
      </c>
      <c r="N21" s="27">
        <v>1.93</v>
      </c>
      <c r="O21" s="27">
        <v>0.17</v>
      </c>
      <c r="P21" s="27">
        <v>0.77</v>
      </c>
      <c r="Q21" s="27">
        <v>0</v>
      </c>
      <c r="R21" s="27">
        <v>0</v>
      </c>
      <c r="S21" s="27">
        <v>0.44</v>
      </c>
      <c r="T21" s="27">
        <v>0.68</v>
      </c>
      <c r="U21" s="27">
        <v>115.4</v>
      </c>
      <c r="V21" s="27">
        <v>160.32</v>
      </c>
      <c r="W21" s="27">
        <v>8.82</v>
      </c>
      <c r="X21" s="27">
        <v>11.12</v>
      </c>
      <c r="Y21" s="27">
        <v>14.66</v>
      </c>
      <c r="Z21" s="27">
        <v>0.51</v>
      </c>
      <c r="AA21" s="27">
        <v>0</v>
      </c>
      <c r="AB21" s="27">
        <v>442.18</v>
      </c>
      <c r="AC21" s="27">
        <v>75.010000000000005</v>
      </c>
      <c r="AD21" s="27">
        <v>1.98</v>
      </c>
      <c r="AE21" s="27">
        <v>0.03</v>
      </c>
      <c r="AF21" s="27">
        <v>0.02</v>
      </c>
      <c r="AG21" s="27">
        <v>0.28000000000000003</v>
      </c>
      <c r="AH21" s="27">
        <v>0.39</v>
      </c>
      <c r="AI21" s="27">
        <v>13.82</v>
      </c>
      <c r="AJ21" s="27">
        <v>0</v>
      </c>
      <c r="AK21" s="27">
        <v>0</v>
      </c>
      <c r="AL21" s="27">
        <v>0</v>
      </c>
      <c r="AM21" s="27">
        <v>19.899999999999999</v>
      </c>
      <c r="AN21" s="27">
        <v>22.11</v>
      </c>
      <c r="AO21" s="27">
        <v>3.87</v>
      </c>
      <c r="AP21" s="27">
        <v>16.03</v>
      </c>
      <c r="AQ21" s="27">
        <v>4.42</v>
      </c>
      <c r="AR21" s="27">
        <v>13.82</v>
      </c>
      <c r="AS21" s="27">
        <v>14.92</v>
      </c>
      <c r="AT21" s="27">
        <v>12.71</v>
      </c>
      <c r="AU21" s="27">
        <v>76.28</v>
      </c>
      <c r="AV21" s="27">
        <v>8.84</v>
      </c>
      <c r="AW21" s="27">
        <v>11.05</v>
      </c>
      <c r="AX21" s="27">
        <v>284.10000000000002</v>
      </c>
      <c r="AY21" s="27">
        <v>0</v>
      </c>
      <c r="AZ21" s="27">
        <v>10.5</v>
      </c>
      <c r="BA21" s="27">
        <v>14.37</v>
      </c>
      <c r="BB21" s="27">
        <v>13.82</v>
      </c>
      <c r="BC21" s="27">
        <v>2.76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0.22</v>
      </c>
      <c r="BL21" s="27">
        <v>0</v>
      </c>
      <c r="BM21" s="27">
        <v>0.14000000000000001</v>
      </c>
      <c r="BN21" s="27">
        <v>0.01</v>
      </c>
      <c r="BO21" s="27">
        <v>0.02</v>
      </c>
      <c r="BP21" s="27">
        <v>0</v>
      </c>
      <c r="BQ21" s="27">
        <v>0</v>
      </c>
      <c r="BR21" s="27">
        <v>0</v>
      </c>
      <c r="BS21" s="27">
        <v>0.84</v>
      </c>
      <c r="BT21" s="27">
        <v>0</v>
      </c>
      <c r="BU21" s="27">
        <v>0</v>
      </c>
      <c r="BV21" s="27">
        <v>2.08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51.89</v>
      </c>
      <c r="CE21" s="27">
        <v>73.7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0.3</v>
      </c>
    </row>
    <row r="22" spans="1:95" s="27" customFormat="1" ht="15" x14ac:dyDescent="0.25">
      <c r="A22" s="27" t="str">
        <f>"16/2"</f>
        <v>16/2</v>
      </c>
      <c r="B22" s="27" t="s">
        <v>102</v>
      </c>
      <c r="C22" s="28" t="str">
        <f>"200,0"</f>
        <v>200,0</v>
      </c>
      <c r="D22" s="28">
        <v>5.2</v>
      </c>
      <c r="E22" s="28">
        <v>0</v>
      </c>
      <c r="F22" s="28">
        <v>4.53</v>
      </c>
      <c r="G22" s="28">
        <v>4.53</v>
      </c>
      <c r="H22" s="28">
        <v>21.65</v>
      </c>
      <c r="I22" s="28">
        <v>143.07982447524753</v>
      </c>
      <c r="J22" s="27">
        <v>0.59</v>
      </c>
      <c r="K22" s="27">
        <v>2.6</v>
      </c>
      <c r="L22" s="27">
        <v>0</v>
      </c>
      <c r="M22" s="27">
        <v>0</v>
      </c>
      <c r="N22" s="27">
        <v>2.82</v>
      </c>
      <c r="O22" s="27">
        <v>15.6</v>
      </c>
      <c r="P22" s="27">
        <v>3.23</v>
      </c>
      <c r="Q22" s="27">
        <v>0</v>
      </c>
      <c r="R22" s="27">
        <v>0</v>
      </c>
      <c r="S22" s="27">
        <v>0.15</v>
      </c>
      <c r="T22" s="27">
        <v>2.08</v>
      </c>
      <c r="U22" s="27">
        <v>317.92</v>
      </c>
      <c r="V22" s="27">
        <v>486.03</v>
      </c>
      <c r="W22" s="27">
        <v>34.82</v>
      </c>
      <c r="X22" s="27">
        <v>35.89</v>
      </c>
      <c r="Y22" s="27">
        <v>97.62</v>
      </c>
      <c r="Z22" s="27">
        <v>1.9</v>
      </c>
      <c r="AA22" s="27">
        <v>0</v>
      </c>
      <c r="AB22" s="27">
        <v>1090.78</v>
      </c>
      <c r="AC22" s="27">
        <v>201.9</v>
      </c>
      <c r="AD22" s="27">
        <v>2</v>
      </c>
      <c r="AE22" s="27">
        <v>0.2</v>
      </c>
      <c r="AF22" s="27">
        <v>7.0000000000000007E-2</v>
      </c>
      <c r="AG22" s="27">
        <v>1.02</v>
      </c>
      <c r="AH22" s="27">
        <v>2.34</v>
      </c>
      <c r="AI22" s="27">
        <v>4.5199999999999996</v>
      </c>
      <c r="AJ22" s="27">
        <v>0</v>
      </c>
      <c r="AK22" s="27">
        <v>0</v>
      </c>
      <c r="AL22" s="27">
        <v>0</v>
      </c>
      <c r="AM22" s="27">
        <v>349.01</v>
      </c>
      <c r="AN22" s="27">
        <v>333.92</v>
      </c>
      <c r="AO22" s="27">
        <v>45.56</v>
      </c>
      <c r="AP22" s="27">
        <v>185.75</v>
      </c>
      <c r="AQ22" s="27">
        <v>61.04</v>
      </c>
      <c r="AR22" s="27">
        <v>219.13</v>
      </c>
      <c r="AS22" s="27">
        <v>209.72</v>
      </c>
      <c r="AT22" s="27">
        <v>396.03</v>
      </c>
      <c r="AU22" s="27">
        <v>479.71</v>
      </c>
      <c r="AV22" s="27">
        <v>97.51</v>
      </c>
      <c r="AW22" s="27">
        <v>207.29</v>
      </c>
      <c r="AX22" s="27">
        <v>746.6</v>
      </c>
      <c r="AY22" s="27">
        <v>0</v>
      </c>
      <c r="AZ22" s="27">
        <v>145.72</v>
      </c>
      <c r="BA22" s="27">
        <v>178.89</v>
      </c>
      <c r="BB22" s="27">
        <v>150.37</v>
      </c>
      <c r="BC22" s="27">
        <v>56.06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0.32</v>
      </c>
      <c r="BL22" s="27">
        <v>0</v>
      </c>
      <c r="BM22" s="27">
        <v>0.18</v>
      </c>
      <c r="BN22" s="27">
        <v>0.01</v>
      </c>
      <c r="BO22" s="27">
        <v>0.03</v>
      </c>
      <c r="BP22" s="27">
        <v>0</v>
      </c>
      <c r="BQ22" s="27">
        <v>0</v>
      </c>
      <c r="BR22" s="27">
        <v>0</v>
      </c>
      <c r="BS22" s="27">
        <v>1.08</v>
      </c>
      <c r="BT22" s="27">
        <v>0</v>
      </c>
      <c r="BU22" s="27">
        <v>0</v>
      </c>
      <c r="BV22" s="27">
        <v>2.5299999999999998</v>
      </c>
      <c r="BW22" s="27">
        <v>0.02</v>
      </c>
      <c r="BX22" s="27">
        <v>0</v>
      </c>
      <c r="BY22" s="27">
        <v>0</v>
      </c>
      <c r="BZ22" s="27">
        <v>0</v>
      </c>
      <c r="CA22" s="27">
        <v>0</v>
      </c>
      <c r="CB22" s="27">
        <v>193.76</v>
      </c>
      <c r="CE22" s="27">
        <v>181.8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0.8</v>
      </c>
    </row>
    <row r="23" spans="1:95" s="27" customFormat="1" ht="15" x14ac:dyDescent="0.25">
      <c r="A23" s="27" t="str">
        <f>"4/7"</f>
        <v>4/7</v>
      </c>
      <c r="B23" s="27" t="s">
        <v>103</v>
      </c>
      <c r="C23" s="28" t="str">
        <f>"90,0"</f>
        <v>90,0</v>
      </c>
      <c r="D23" s="28">
        <v>11.12</v>
      </c>
      <c r="E23" s="28">
        <v>11.38</v>
      </c>
      <c r="F23" s="28">
        <v>7.44</v>
      </c>
      <c r="G23" s="28">
        <v>4.84</v>
      </c>
      <c r="H23" s="28">
        <v>4.45</v>
      </c>
      <c r="I23" s="28">
        <v>127.13939850000003</v>
      </c>
      <c r="J23" s="27">
        <v>1.21</v>
      </c>
      <c r="K23" s="27">
        <v>3.12</v>
      </c>
      <c r="L23" s="27">
        <v>0</v>
      </c>
      <c r="M23" s="27">
        <v>0</v>
      </c>
      <c r="N23" s="27">
        <v>3.59</v>
      </c>
      <c r="O23" s="27">
        <v>0.05</v>
      </c>
      <c r="P23" s="27">
        <v>0.81</v>
      </c>
      <c r="Q23" s="27">
        <v>0</v>
      </c>
      <c r="R23" s="27">
        <v>0</v>
      </c>
      <c r="S23" s="27">
        <v>0.09</v>
      </c>
      <c r="T23" s="27">
        <v>1.38</v>
      </c>
      <c r="U23" s="27">
        <v>333.98</v>
      </c>
      <c r="V23" s="27">
        <v>220.11</v>
      </c>
      <c r="W23" s="27">
        <v>19.52</v>
      </c>
      <c r="X23" s="27">
        <v>22.9</v>
      </c>
      <c r="Y23" s="27">
        <v>113.4</v>
      </c>
      <c r="Z23" s="27">
        <v>0.52</v>
      </c>
      <c r="AA23" s="27">
        <v>9.99</v>
      </c>
      <c r="AB23" s="27">
        <v>1944</v>
      </c>
      <c r="AC23" s="27">
        <v>421.65</v>
      </c>
      <c r="AD23" s="27">
        <v>3.05</v>
      </c>
      <c r="AE23" s="27">
        <v>0.09</v>
      </c>
      <c r="AF23" s="27">
        <v>0.08</v>
      </c>
      <c r="AG23" s="27">
        <v>2.1800000000000002</v>
      </c>
      <c r="AH23" s="27">
        <v>4.79</v>
      </c>
      <c r="AI23" s="27">
        <v>1.1399999999999999</v>
      </c>
      <c r="AJ23" s="27">
        <v>0</v>
      </c>
      <c r="AK23" s="27">
        <v>641.16999999999996</v>
      </c>
      <c r="AL23" s="27">
        <v>488.83</v>
      </c>
      <c r="AM23" s="27">
        <v>901.53</v>
      </c>
      <c r="AN23" s="27">
        <v>1058.99</v>
      </c>
      <c r="AO23" s="27">
        <v>286.04000000000002</v>
      </c>
      <c r="AP23" s="27">
        <v>595.62</v>
      </c>
      <c r="AQ23" s="27">
        <v>113.69</v>
      </c>
      <c r="AR23" s="27">
        <v>5.9</v>
      </c>
      <c r="AS23" s="27">
        <v>9.14</v>
      </c>
      <c r="AT23" s="27">
        <v>7.82</v>
      </c>
      <c r="AU23" s="27">
        <v>25.71</v>
      </c>
      <c r="AV23" s="27">
        <v>460.22</v>
      </c>
      <c r="AW23" s="27">
        <v>5.53</v>
      </c>
      <c r="AX23" s="27">
        <v>44.76</v>
      </c>
      <c r="AY23" s="27">
        <v>0</v>
      </c>
      <c r="AZ23" s="27">
        <v>5.72</v>
      </c>
      <c r="BA23" s="27">
        <v>6.29</v>
      </c>
      <c r="BB23" s="27">
        <v>3.74</v>
      </c>
      <c r="BC23" s="27">
        <v>2.39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0.26</v>
      </c>
      <c r="BL23" s="27">
        <v>0</v>
      </c>
      <c r="BM23" s="27">
        <v>0.17</v>
      </c>
      <c r="BN23" s="27">
        <v>0.01</v>
      </c>
      <c r="BO23" s="27">
        <v>0.03</v>
      </c>
      <c r="BP23" s="27">
        <v>0</v>
      </c>
      <c r="BQ23" s="27">
        <v>0</v>
      </c>
      <c r="BR23" s="27">
        <v>0</v>
      </c>
      <c r="BS23" s="27">
        <v>1</v>
      </c>
      <c r="BT23" s="27">
        <v>0</v>
      </c>
      <c r="BU23" s="27">
        <v>0</v>
      </c>
      <c r="BV23" s="27">
        <v>2.84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85.79</v>
      </c>
      <c r="CE23" s="27">
        <v>333.99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1.5</v>
      </c>
      <c r="CQ23" s="27">
        <v>0.38</v>
      </c>
    </row>
    <row r="24" spans="1:95" s="27" customFormat="1" ht="15" x14ac:dyDescent="0.25">
      <c r="A24" s="27" t="str">
        <f>"38/3"</f>
        <v>38/3</v>
      </c>
      <c r="B24" s="27" t="s">
        <v>104</v>
      </c>
      <c r="C24" s="28" t="str">
        <f>"130,0"</f>
        <v>130,0</v>
      </c>
      <c r="D24" s="28">
        <v>3.28</v>
      </c>
      <c r="E24" s="28">
        <v>0</v>
      </c>
      <c r="F24" s="28">
        <v>6.19</v>
      </c>
      <c r="G24" s="28">
        <v>6.19</v>
      </c>
      <c r="H24" s="28">
        <v>34.32</v>
      </c>
      <c r="I24" s="28">
        <v>205.90830389999999</v>
      </c>
      <c r="J24" s="27">
        <v>0.87</v>
      </c>
      <c r="K24" s="27">
        <v>3.8</v>
      </c>
      <c r="L24" s="27">
        <v>0</v>
      </c>
      <c r="M24" s="27">
        <v>0</v>
      </c>
      <c r="N24" s="27">
        <v>1.19</v>
      </c>
      <c r="O24" s="27">
        <v>31.53</v>
      </c>
      <c r="P24" s="27">
        <v>1.61</v>
      </c>
      <c r="Q24" s="27">
        <v>0</v>
      </c>
      <c r="R24" s="27">
        <v>0</v>
      </c>
      <c r="S24" s="27">
        <v>0.03</v>
      </c>
      <c r="T24" s="27">
        <v>3.03</v>
      </c>
      <c r="U24" s="27">
        <v>1002.92</v>
      </c>
      <c r="V24" s="27">
        <v>66.510000000000005</v>
      </c>
      <c r="W24" s="27">
        <v>16.18</v>
      </c>
      <c r="X24" s="27">
        <v>24.6</v>
      </c>
      <c r="Y24" s="27">
        <v>71.599999999999994</v>
      </c>
      <c r="Z24" s="27">
        <v>0.6</v>
      </c>
      <c r="AA24" s="27">
        <v>0</v>
      </c>
      <c r="AB24" s="27">
        <v>421.2</v>
      </c>
      <c r="AC24" s="27">
        <v>78</v>
      </c>
      <c r="AD24" s="27">
        <v>2.79</v>
      </c>
      <c r="AE24" s="27">
        <v>0.04</v>
      </c>
      <c r="AF24" s="27">
        <v>0.02</v>
      </c>
      <c r="AG24" s="27">
        <v>0.67</v>
      </c>
      <c r="AH24" s="27">
        <v>1.58</v>
      </c>
      <c r="AI24" s="27">
        <v>0.39</v>
      </c>
      <c r="AJ24" s="27">
        <v>0</v>
      </c>
      <c r="AK24" s="27">
        <v>0</v>
      </c>
      <c r="AL24" s="27">
        <v>0</v>
      </c>
      <c r="AM24" s="27">
        <v>278.14</v>
      </c>
      <c r="AN24" s="27">
        <v>117.39</v>
      </c>
      <c r="AO24" s="27">
        <v>71.69</v>
      </c>
      <c r="AP24" s="27">
        <v>108.24</v>
      </c>
      <c r="AQ24" s="27">
        <v>44.9</v>
      </c>
      <c r="AR24" s="27">
        <v>166.17</v>
      </c>
      <c r="AS24" s="27">
        <v>175.74</v>
      </c>
      <c r="AT24" s="27">
        <v>228.99</v>
      </c>
      <c r="AU24" s="27">
        <v>245.95</v>
      </c>
      <c r="AV24" s="27">
        <v>76.349999999999994</v>
      </c>
      <c r="AW24" s="27">
        <v>143.80000000000001</v>
      </c>
      <c r="AX24" s="27">
        <v>544.08000000000004</v>
      </c>
      <c r="AY24" s="27">
        <v>0</v>
      </c>
      <c r="AZ24" s="27">
        <v>148.30000000000001</v>
      </c>
      <c r="BA24" s="27">
        <v>148.41</v>
      </c>
      <c r="BB24" s="27">
        <v>130</v>
      </c>
      <c r="BC24" s="27">
        <v>61.55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0.44</v>
      </c>
      <c r="BL24" s="27">
        <v>0</v>
      </c>
      <c r="BM24" s="27">
        <v>0.25</v>
      </c>
      <c r="BN24" s="27">
        <v>0.02</v>
      </c>
      <c r="BO24" s="27">
        <v>0.04</v>
      </c>
      <c r="BP24" s="27">
        <v>0</v>
      </c>
      <c r="BQ24" s="27">
        <v>0</v>
      </c>
      <c r="BR24" s="27">
        <v>0</v>
      </c>
      <c r="BS24" s="27">
        <v>1.5</v>
      </c>
      <c r="BT24" s="27">
        <v>0</v>
      </c>
      <c r="BU24" s="27">
        <v>0</v>
      </c>
      <c r="BV24" s="27">
        <v>3.47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104.31</v>
      </c>
      <c r="CE24" s="27">
        <v>70.2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2.6</v>
      </c>
    </row>
    <row r="25" spans="1:95" s="27" customFormat="1" ht="15" x14ac:dyDescent="0.25">
      <c r="A25" s="27" t="str">
        <f>"16/10"</f>
        <v>16/10</v>
      </c>
      <c r="B25" s="27" t="s">
        <v>105</v>
      </c>
      <c r="C25" s="28" t="str">
        <f>"200,0"</f>
        <v>200,0</v>
      </c>
      <c r="D25" s="28">
        <v>0.93</v>
      </c>
      <c r="E25" s="28">
        <v>0</v>
      </c>
      <c r="F25" s="28">
        <v>0.11</v>
      </c>
      <c r="G25" s="28">
        <v>0.11</v>
      </c>
      <c r="H25" s="28">
        <v>23.29</v>
      </c>
      <c r="I25" s="28">
        <v>88.274840000000012</v>
      </c>
      <c r="J25" s="27">
        <v>0.03</v>
      </c>
      <c r="K25" s="27">
        <v>0</v>
      </c>
      <c r="L25" s="27">
        <v>0</v>
      </c>
      <c r="M25" s="27">
        <v>0</v>
      </c>
      <c r="N25" s="27">
        <v>18.899999999999999</v>
      </c>
      <c r="O25" s="27">
        <v>0.72</v>
      </c>
      <c r="P25" s="27">
        <v>3.67</v>
      </c>
      <c r="Q25" s="27">
        <v>0</v>
      </c>
      <c r="R25" s="27">
        <v>0</v>
      </c>
      <c r="S25" s="27">
        <v>0.48</v>
      </c>
      <c r="T25" s="27">
        <v>0.85</v>
      </c>
      <c r="U25" s="27">
        <v>3.17</v>
      </c>
      <c r="V25" s="27">
        <v>257.75</v>
      </c>
      <c r="W25" s="27">
        <v>26.48</v>
      </c>
      <c r="X25" s="27">
        <v>15.77</v>
      </c>
      <c r="Y25" s="27">
        <v>21.16</v>
      </c>
      <c r="Z25" s="27">
        <v>0.64</v>
      </c>
      <c r="AA25" s="27">
        <v>0</v>
      </c>
      <c r="AB25" s="27">
        <v>693</v>
      </c>
      <c r="AC25" s="27">
        <v>128.30000000000001</v>
      </c>
      <c r="AD25" s="27">
        <v>1.02</v>
      </c>
      <c r="AE25" s="27">
        <v>0.02</v>
      </c>
      <c r="AF25" s="27">
        <v>0.04</v>
      </c>
      <c r="AG25" s="27">
        <v>0.43</v>
      </c>
      <c r="AH25" s="27">
        <v>0.66</v>
      </c>
      <c r="AI25" s="27">
        <v>20.239999999999998</v>
      </c>
      <c r="AJ25" s="27">
        <v>0</v>
      </c>
      <c r="AK25" s="27">
        <v>0</v>
      </c>
      <c r="AL25" s="27">
        <v>0</v>
      </c>
      <c r="AM25" s="27">
        <v>0.01</v>
      </c>
      <c r="AN25" s="27">
        <v>0.01</v>
      </c>
      <c r="AO25" s="27">
        <v>0</v>
      </c>
      <c r="AP25" s="27">
        <v>0.01</v>
      </c>
      <c r="AQ25" s="27">
        <v>0</v>
      </c>
      <c r="AR25" s="27">
        <v>0.01</v>
      </c>
      <c r="AS25" s="27">
        <v>0.01</v>
      </c>
      <c r="AT25" s="27">
        <v>0.01</v>
      </c>
      <c r="AU25" s="27">
        <v>0.04</v>
      </c>
      <c r="AV25" s="27">
        <v>0</v>
      </c>
      <c r="AW25" s="27">
        <v>0.01</v>
      </c>
      <c r="AX25" s="27">
        <v>0.02</v>
      </c>
      <c r="AY25" s="27">
        <v>0</v>
      </c>
      <c r="AZ25" s="27">
        <v>0.01</v>
      </c>
      <c r="BA25" s="27">
        <v>0.01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0.01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213.71</v>
      </c>
      <c r="CE25" s="27">
        <v>115.5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10</v>
      </c>
      <c r="CQ25" s="27">
        <v>0</v>
      </c>
    </row>
    <row r="26" spans="1:95" s="27" customFormat="1" ht="15" x14ac:dyDescent="0.25">
      <c r="A26" s="27" t="str">
        <f>"-"</f>
        <v>-</v>
      </c>
      <c r="B26" s="27" t="s">
        <v>106</v>
      </c>
      <c r="C26" s="28" t="str">
        <f>"30,0"</f>
        <v>30,0</v>
      </c>
      <c r="D26" s="28">
        <v>1.98</v>
      </c>
      <c r="E26" s="28">
        <v>0</v>
      </c>
      <c r="F26" s="28">
        <v>0.36</v>
      </c>
      <c r="G26" s="28">
        <v>0.36</v>
      </c>
      <c r="H26" s="28">
        <v>12.51</v>
      </c>
      <c r="I26" s="28">
        <v>58.013999999999996</v>
      </c>
      <c r="J26" s="27">
        <v>0.06</v>
      </c>
      <c r="K26" s="27">
        <v>0</v>
      </c>
      <c r="L26" s="27">
        <v>0</v>
      </c>
      <c r="M26" s="27">
        <v>0</v>
      </c>
      <c r="N26" s="27">
        <v>0.36</v>
      </c>
      <c r="O26" s="27">
        <v>9.66</v>
      </c>
      <c r="P26" s="27">
        <v>2.4900000000000002</v>
      </c>
      <c r="Q26" s="27">
        <v>0</v>
      </c>
      <c r="R26" s="27">
        <v>0</v>
      </c>
      <c r="S26" s="27">
        <v>0.3</v>
      </c>
      <c r="T26" s="27">
        <v>0.75</v>
      </c>
      <c r="U26" s="27">
        <v>183</v>
      </c>
      <c r="V26" s="27">
        <v>73.5</v>
      </c>
      <c r="W26" s="27">
        <v>10.5</v>
      </c>
      <c r="X26" s="27">
        <v>14.1</v>
      </c>
      <c r="Y26" s="27">
        <v>47.4</v>
      </c>
      <c r="Z26" s="27">
        <v>1.17</v>
      </c>
      <c r="AA26" s="27">
        <v>0</v>
      </c>
      <c r="AB26" s="27">
        <v>1.5</v>
      </c>
      <c r="AC26" s="27">
        <v>0.3</v>
      </c>
      <c r="AD26" s="27">
        <v>0.42</v>
      </c>
      <c r="AE26" s="27">
        <v>0.05</v>
      </c>
      <c r="AF26" s="27">
        <v>0.02</v>
      </c>
      <c r="AG26" s="27">
        <v>0.21</v>
      </c>
      <c r="AH26" s="27">
        <v>0.6</v>
      </c>
      <c r="AI26" s="27">
        <v>0</v>
      </c>
      <c r="AJ26" s="27">
        <v>0</v>
      </c>
      <c r="AK26" s="27">
        <v>0</v>
      </c>
      <c r="AL26" s="27">
        <v>0</v>
      </c>
      <c r="AM26" s="27">
        <v>128.1</v>
      </c>
      <c r="AN26" s="27">
        <v>66.900000000000006</v>
      </c>
      <c r="AO26" s="27">
        <v>27.9</v>
      </c>
      <c r="AP26" s="27">
        <v>59.4</v>
      </c>
      <c r="AQ26" s="27">
        <v>24</v>
      </c>
      <c r="AR26" s="27">
        <v>111.3</v>
      </c>
      <c r="AS26" s="27">
        <v>89.1</v>
      </c>
      <c r="AT26" s="27">
        <v>87.3</v>
      </c>
      <c r="AU26" s="27">
        <v>139.19999999999999</v>
      </c>
      <c r="AV26" s="27">
        <v>37.200000000000003</v>
      </c>
      <c r="AW26" s="27">
        <v>93</v>
      </c>
      <c r="AX26" s="27">
        <v>458.7</v>
      </c>
      <c r="AY26" s="27">
        <v>0</v>
      </c>
      <c r="AZ26" s="27">
        <v>157.80000000000001</v>
      </c>
      <c r="BA26" s="27">
        <v>87.3</v>
      </c>
      <c r="BB26" s="27">
        <v>54</v>
      </c>
      <c r="BC26" s="27">
        <v>39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0.04</v>
      </c>
      <c r="BL26" s="27">
        <v>0</v>
      </c>
      <c r="BM26" s="27">
        <v>0</v>
      </c>
      <c r="BN26" s="27">
        <v>0.01</v>
      </c>
      <c r="BO26" s="27">
        <v>0</v>
      </c>
      <c r="BP26" s="27">
        <v>0</v>
      </c>
      <c r="BQ26" s="27">
        <v>0</v>
      </c>
      <c r="BR26" s="27">
        <v>0</v>
      </c>
      <c r="BS26" s="27">
        <v>0.03</v>
      </c>
      <c r="BT26" s="27">
        <v>0</v>
      </c>
      <c r="BU26" s="27">
        <v>0</v>
      </c>
      <c r="BV26" s="27">
        <v>0.14000000000000001</v>
      </c>
      <c r="BW26" s="27">
        <v>0.02</v>
      </c>
      <c r="BX26" s="27">
        <v>0</v>
      </c>
      <c r="BY26" s="27">
        <v>0</v>
      </c>
      <c r="BZ26" s="27">
        <v>0</v>
      </c>
      <c r="CA26" s="27">
        <v>0</v>
      </c>
      <c r="CB26" s="27">
        <v>14.1</v>
      </c>
      <c r="CE26" s="27">
        <v>0.25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</row>
    <row r="27" spans="1:95" s="25" customFormat="1" ht="15" x14ac:dyDescent="0.25">
      <c r="A27" s="25" t="str">
        <f>"-"</f>
        <v>-</v>
      </c>
      <c r="B27" s="25" t="s">
        <v>107</v>
      </c>
      <c r="C27" s="26" t="str">
        <f>"40,0"</f>
        <v>40,0</v>
      </c>
      <c r="D27" s="26">
        <v>2.64</v>
      </c>
      <c r="E27" s="26">
        <v>0</v>
      </c>
      <c r="F27" s="26">
        <v>0.26</v>
      </c>
      <c r="G27" s="26">
        <v>0.26</v>
      </c>
      <c r="H27" s="26">
        <v>18.760000000000002</v>
      </c>
      <c r="I27" s="26">
        <v>89.560399999999987</v>
      </c>
      <c r="J27" s="25">
        <v>0</v>
      </c>
      <c r="K27" s="25">
        <v>0</v>
      </c>
      <c r="L27" s="25">
        <v>0</v>
      </c>
      <c r="M27" s="25">
        <v>0</v>
      </c>
      <c r="N27" s="25">
        <v>0.44</v>
      </c>
      <c r="O27" s="25">
        <v>18.239999999999998</v>
      </c>
      <c r="P27" s="25">
        <v>0.08</v>
      </c>
      <c r="Q27" s="25">
        <v>0</v>
      </c>
      <c r="R27" s="25">
        <v>0</v>
      </c>
      <c r="S27" s="25">
        <v>0</v>
      </c>
      <c r="T27" s="25">
        <v>0.72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203.58</v>
      </c>
      <c r="AN27" s="25">
        <v>67.510000000000005</v>
      </c>
      <c r="AO27" s="25">
        <v>40.020000000000003</v>
      </c>
      <c r="AP27" s="25">
        <v>80.040000000000006</v>
      </c>
      <c r="AQ27" s="25">
        <v>30.28</v>
      </c>
      <c r="AR27" s="25">
        <v>144.77000000000001</v>
      </c>
      <c r="AS27" s="25">
        <v>89.78</v>
      </c>
      <c r="AT27" s="25">
        <v>125.28</v>
      </c>
      <c r="AU27" s="25">
        <v>103.36</v>
      </c>
      <c r="AV27" s="25">
        <v>54.29</v>
      </c>
      <c r="AW27" s="25">
        <v>96.05</v>
      </c>
      <c r="AX27" s="25">
        <v>803.18</v>
      </c>
      <c r="AY27" s="25">
        <v>0</v>
      </c>
      <c r="AZ27" s="25">
        <v>261.7</v>
      </c>
      <c r="BA27" s="25">
        <v>113.8</v>
      </c>
      <c r="BB27" s="25">
        <v>75.52</v>
      </c>
      <c r="BC27" s="25">
        <v>59.86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0.03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5">
        <v>0</v>
      </c>
      <c r="BS27" s="25">
        <v>0.03</v>
      </c>
      <c r="BT27" s="25">
        <v>0</v>
      </c>
      <c r="BU27" s="25">
        <v>0</v>
      </c>
      <c r="BV27" s="25">
        <v>0.11</v>
      </c>
      <c r="BW27" s="25">
        <v>0.01</v>
      </c>
      <c r="BX27" s="25">
        <v>0</v>
      </c>
      <c r="BY27" s="25">
        <v>0</v>
      </c>
      <c r="BZ27" s="25">
        <v>0</v>
      </c>
      <c r="CA27" s="25">
        <v>0</v>
      </c>
      <c r="CB27" s="25">
        <v>15.64</v>
      </c>
      <c r="CE27" s="25">
        <v>0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>
        <v>0</v>
      </c>
      <c r="CN27" s="25">
        <v>0</v>
      </c>
      <c r="CO27" s="25">
        <v>0</v>
      </c>
      <c r="CP27" s="25">
        <v>0</v>
      </c>
      <c r="CQ27" s="25">
        <v>0</v>
      </c>
    </row>
    <row r="28" spans="1:95" s="29" customFormat="1" ht="14.25" x14ac:dyDescent="0.2">
      <c r="B28" s="29" t="s">
        <v>108</v>
      </c>
      <c r="C28" s="30"/>
      <c r="D28" s="30">
        <v>25.76</v>
      </c>
      <c r="E28" s="30">
        <v>11.38</v>
      </c>
      <c r="F28" s="30">
        <v>22.52</v>
      </c>
      <c r="G28" s="30">
        <v>19.93</v>
      </c>
      <c r="H28" s="30">
        <v>117.85</v>
      </c>
      <c r="I28" s="30">
        <v>758.03</v>
      </c>
      <c r="J28" s="29">
        <v>3.2</v>
      </c>
      <c r="K28" s="29">
        <v>11.86</v>
      </c>
      <c r="L28" s="29">
        <v>0.45</v>
      </c>
      <c r="M28" s="29">
        <v>0</v>
      </c>
      <c r="N28" s="29">
        <v>29.23</v>
      </c>
      <c r="O28" s="29">
        <v>75.959999999999994</v>
      </c>
      <c r="P28" s="29">
        <v>12.66</v>
      </c>
      <c r="Q28" s="29">
        <v>0</v>
      </c>
      <c r="R28" s="29">
        <v>0</v>
      </c>
      <c r="S28" s="29">
        <v>1.48</v>
      </c>
      <c r="T28" s="29">
        <v>9.49</v>
      </c>
      <c r="U28" s="29">
        <v>1956.39</v>
      </c>
      <c r="V28" s="29">
        <v>1264.22</v>
      </c>
      <c r="W28" s="29">
        <v>116.32</v>
      </c>
      <c r="X28" s="29">
        <v>124.38</v>
      </c>
      <c r="Y28" s="29">
        <v>365.84</v>
      </c>
      <c r="Z28" s="29">
        <v>5.33</v>
      </c>
      <c r="AA28" s="29">
        <v>9.99</v>
      </c>
      <c r="AB28" s="29">
        <v>4592.66</v>
      </c>
      <c r="AC28" s="29">
        <v>905.16</v>
      </c>
      <c r="AD28" s="29">
        <v>11.26</v>
      </c>
      <c r="AE28" s="29">
        <v>0.43</v>
      </c>
      <c r="AF28" s="29">
        <v>0.26</v>
      </c>
      <c r="AG28" s="29">
        <v>4.79</v>
      </c>
      <c r="AH28" s="29">
        <v>10.36</v>
      </c>
      <c r="AI28" s="29">
        <v>40.11</v>
      </c>
      <c r="AJ28" s="29">
        <v>0</v>
      </c>
      <c r="AK28" s="29">
        <v>641.16999999999996</v>
      </c>
      <c r="AL28" s="29">
        <v>488.83</v>
      </c>
      <c r="AM28" s="29">
        <v>1880.28</v>
      </c>
      <c r="AN28" s="29">
        <v>1666.83</v>
      </c>
      <c r="AO28" s="29">
        <v>475.08</v>
      </c>
      <c r="AP28" s="29">
        <v>1045.08</v>
      </c>
      <c r="AQ28" s="29">
        <v>278.33</v>
      </c>
      <c r="AR28" s="29">
        <v>661.1</v>
      </c>
      <c r="AS28" s="29">
        <v>588.41999999999996</v>
      </c>
      <c r="AT28" s="29">
        <v>858.14</v>
      </c>
      <c r="AU28" s="29">
        <v>1070.24</v>
      </c>
      <c r="AV28" s="29">
        <v>734.42</v>
      </c>
      <c r="AW28" s="29">
        <v>556.73</v>
      </c>
      <c r="AX28" s="29">
        <v>2881.43</v>
      </c>
      <c r="AY28" s="29">
        <v>0</v>
      </c>
      <c r="AZ28" s="29">
        <v>729.74</v>
      </c>
      <c r="BA28" s="29">
        <v>549.07000000000005</v>
      </c>
      <c r="BB28" s="29">
        <v>427.45</v>
      </c>
      <c r="BC28" s="29">
        <v>221.62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0.01</v>
      </c>
      <c r="BJ28" s="29">
        <v>0</v>
      </c>
      <c r="BK28" s="29">
        <v>1.32</v>
      </c>
      <c r="BL28" s="29">
        <v>0</v>
      </c>
      <c r="BM28" s="29">
        <v>0.75</v>
      </c>
      <c r="BN28" s="29">
        <v>0.06</v>
      </c>
      <c r="BO28" s="29">
        <v>0.12</v>
      </c>
      <c r="BP28" s="29">
        <v>0</v>
      </c>
      <c r="BQ28" s="29">
        <v>0</v>
      </c>
      <c r="BR28" s="29">
        <v>0.01</v>
      </c>
      <c r="BS28" s="29">
        <v>4.49</v>
      </c>
      <c r="BT28" s="29">
        <v>0</v>
      </c>
      <c r="BU28" s="29">
        <v>0</v>
      </c>
      <c r="BV28" s="29">
        <v>11.19</v>
      </c>
      <c r="BW28" s="29">
        <v>0.05</v>
      </c>
      <c r="BX28" s="29">
        <v>0</v>
      </c>
      <c r="BY28" s="29">
        <v>0</v>
      </c>
      <c r="BZ28" s="29">
        <v>0</v>
      </c>
      <c r="CA28" s="29">
        <v>0</v>
      </c>
      <c r="CB28" s="29">
        <v>679.2</v>
      </c>
      <c r="CD28" s="29" t="e">
        <f>$I$28/#REF!*100</f>
        <v>#REF!</v>
      </c>
      <c r="CE28" s="29">
        <v>775.43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11.5</v>
      </c>
      <c r="CQ28" s="29">
        <v>4.08</v>
      </c>
    </row>
    <row r="29" spans="1:95" s="5" customFormat="1" ht="15" x14ac:dyDescent="0.25">
      <c r="B29" s="24" t="s">
        <v>109</v>
      </c>
      <c r="C29" s="11"/>
      <c r="D29" s="11"/>
      <c r="E29" s="11"/>
      <c r="F29" s="11"/>
      <c r="G29" s="11"/>
      <c r="H29" s="11"/>
      <c r="I29" s="11"/>
    </row>
    <row r="30" spans="1:95" s="27" customFormat="1" ht="15" x14ac:dyDescent="0.25">
      <c r="A30" s="27" t="str">
        <f>"23/12"</f>
        <v>23/12</v>
      </c>
      <c r="B30" s="27" t="s">
        <v>110</v>
      </c>
      <c r="C30" s="28" t="str">
        <f>"60,0"</f>
        <v>60,0</v>
      </c>
      <c r="D30" s="28">
        <v>3.9</v>
      </c>
      <c r="E30" s="28">
        <v>1.29</v>
      </c>
      <c r="F30" s="28">
        <v>4.5999999999999996</v>
      </c>
      <c r="G30" s="28">
        <v>2.98</v>
      </c>
      <c r="H30" s="28">
        <v>33.97</v>
      </c>
      <c r="I30" s="28">
        <v>189.85384299999998</v>
      </c>
      <c r="J30" s="27">
        <v>1.73</v>
      </c>
      <c r="K30" s="27">
        <v>1.76</v>
      </c>
      <c r="L30" s="27">
        <v>1.1399999999999999</v>
      </c>
      <c r="M30" s="27">
        <v>0</v>
      </c>
      <c r="N30" s="27">
        <v>15.88</v>
      </c>
      <c r="O30" s="27">
        <v>17.18</v>
      </c>
      <c r="P30" s="27">
        <v>0.9</v>
      </c>
      <c r="Q30" s="27">
        <v>0</v>
      </c>
      <c r="R30" s="27">
        <v>0</v>
      </c>
      <c r="S30" s="27">
        <v>7.0000000000000007E-2</v>
      </c>
      <c r="T30" s="27">
        <v>0.33</v>
      </c>
      <c r="U30" s="27">
        <v>16.55</v>
      </c>
      <c r="V30" s="27">
        <v>59.64</v>
      </c>
      <c r="W30" s="27">
        <v>24.51</v>
      </c>
      <c r="X30" s="27">
        <v>6.65</v>
      </c>
      <c r="Y30" s="27">
        <v>42.87</v>
      </c>
      <c r="Z30" s="27">
        <v>0.45</v>
      </c>
      <c r="AA30" s="27">
        <v>17.95</v>
      </c>
      <c r="AB30" s="27">
        <v>7.68</v>
      </c>
      <c r="AC30" s="27">
        <v>31.55</v>
      </c>
      <c r="AD30" s="27">
        <v>1.67</v>
      </c>
      <c r="AE30" s="27">
        <v>0.04</v>
      </c>
      <c r="AF30" s="27">
        <v>0.05</v>
      </c>
      <c r="AG30" s="27">
        <v>0.28999999999999998</v>
      </c>
      <c r="AH30" s="27">
        <v>1.18</v>
      </c>
      <c r="AI30" s="27">
        <v>0.06</v>
      </c>
      <c r="AJ30" s="27">
        <v>0</v>
      </c>
      <c r="AK30" s="27">
        <v>14.71</v>
      </c>
      <c r="AL30" s="27">
        <v>14.53</v>
      </c>
      <c r="AM30" s="27">
        <v>308.22000000000003</v>
      </c>
      <c r="AN30" s="27">
        <v>147.72</v>
      </c>
      <c r="AO30" s="27">
        <v>72.78</v>
      </c>
      <c r="AP30" s="27">
        <v>134.44999999999999</v>
      </c>
      <c r="AQ30" s="27">
        <v>46.46</v>
      </c>
      <c r="AR30" s="27">
        <v>195.58</v>
      </c>
      <c r="AS30" s="27">
        <v>130.58000000000001</v>
      </c>
      <c r="AT30" s="27">
        <v>177.44</v>
      </c>
      <c r="AU30" s="27">
        <v>171.17</v>
      </c>
      <c r="AV30" s="27">
        <v>78.06</v>
      </c>
      <c r="AW30" s="27">
        <v>119.21</v>
      </c>
      <c r="AX30" s="27">
        <v>932.81</v>
      </c>
      <c r="AY30" s="27">
        <v>0.84</v>
      </c>
      <c r="AZ30" s="27">
        <v>291.27</v>
      </c>
      <c r="BA30" s="27">
        <v>192.32</v>
      </c>
      <c r="BB30" s="27">
        <v>119.2</v>
      </c>
      <c r="BC30" s="27">
        <v>78.63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0.01</v>
      </c>
      <c r="BJ30" s="27">
        <v>0</v>
      </c>
      <c r="BK30" s="27">
        <v>0.15</v>
      </c>
      <c r="BL30" s="27">
        <v>0</v>
      </c>
      <c r="BM30" s="27">
        <v>0.1</v>
      </c>
      <c r="BN30" s="27">
        <v>0.01</v>
      </c>
      <c r="BO30" s="27">
        <v>0.02</v>
      </c>
      <c r="BP30" s="27">
        <v>0</v>
      </c>
      <c r="BQ30" s="27">
        <v>0</v>
      </c>
      <c r="BR30" s="27">
        <v>0</v>
      </c>
      <c r="BS30" s="27">
        <v>0.56999999999999995</v>
      </c>
      <c r="BT30" s="27">
        <v>0</v>
      </c>
      <c r="BU30" s="27">
        <v>0</v>
      </c>
      <c r="BV30" s="27">
        <v>1.63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22.97</v>
      </c>
      <c r="CE30" s="27">
        <v>19.23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16.32</v>
      </c>
      <c r="CQ30" s="27">
        <v>0</v>
      </c>
    </row>
    <row r="31" spans="1:95" s="27" customFormat="1" ht="15" x14ac:dyDescent="0.25">
      <c r="A31" s="27" t="str">
        <f>"32/10"</f>
        <v>32/10</v>
      </c>
      <c r="B31" s="27" t="s">
        <v>111</v>
      </c>
      <c r="C31" s="28" t="str">
        <f>"200,0"</f>
        <v>200,0</v>
      </c>
      <c r="D31" s="28">
        <v>3.14</v>
      </c>
      <c r="E31" s="28">
        <v>2.84</v>
      </c>
      <c r="F31" s="28">
        <v>3.21</v>
      </c>
      <c r="G31" s="28">
        <v>7.0000000000000007E-2</v>
      </c>
      <c r="H31" s="28">
        <v>14.39</v>
      </c>
      <c r="I31" s="28">
        <v>96.371359999999981</v>
      </c>
      <c r="J31" s="27">
        <v>2</v>
      </c>
      <c r="K31" s="27">
        <v>0</v>
      </c>
      <c r="L31" s="27">
        <v>0</v>
      </c>
      <c r="M31" s="27">
        <v>0</v>
      </c>
      <c r="N31" s="27">
        <v>14.39</v>
      </c>
      <c r="O31" s="27">
        <v>0</v>
      </c>
      <c r="P31" s="27">
        <v>0</v>
      </c>
      <c r="Q31" s="27">
        <v>0</v>
      </c>
      <c r="R31" s="27">
        <v>0</v>
      </c>
      <c r="S31" s="27">
        <v>0.1</v>
      </c>
      <c r="T31" s="27">
        <v>0.71</v>
      </c>
      <c r="U31" s="27">
        <v>49.6</v>
      </c>
      <c r="V31" s="27">
        <v>144.84</v>
      </c>
      <c r="W31" s="27">
        <v>116.69</v>
      </c>
      <c r="X31" s="27">
        <v>13.3</v>
      </c>
      <c r="Y31" s="27">
        <v>83.7</v>
      </c>
      <c r="Z31" s="27">
        <v>0.13</v>
      </c>
      <c r="AA31" s="27">
        <v>20</v>
      </c>
      <c r="AB31" s="27">
        <v>9</v>
      </c>
      <c r="AC31" s="27">
        <v>22</v>
      </c>
      <c r="AD31" s="27">
        <v>0</v>
      </c>
      <c r="AE31" s="27">
        <v>0.03</v>
      </c>
      <c r="AF31" s="27">
        <v>0.14000000000000001</v>
      </c>
      <c r="AG31" s="27">
        <v>0.09</v>
      </c>
      <c r="AH31" s="27">
        <v>0.8</v>
      </c>
      <c r="AI31" s="27">
        <v>0.52</v>
      </c>
      <c r="AJ31" s="27">
        <v>0</v>
      </c>
      <c r="AK31" s="27">
        <v>159.74</v>
      </c>
      <c r="AL31" s="27">
        <v>157.78</v>
      </c>
      <c r="AM31" s="27">
        <v>270.48</v>
      </c>
      <c r="AN31" s="27">
        <v>217.56</v>
      </c>
      <c r="AO31" s="27">
        <v>72.52</v>
      </c>
      <c r="AP31" s="27">
        <v>127.4</v>
      </c>
      <c r="AQ31" s="27">
        <v>42.14</v>
      </c>
      <c r="AR31" s="27">
        <v>143.08000000000001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180.32</v>
      </c>
      <c r="BC31" s="27">
        <v>25.48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198.55</v>
      </c>
      <c r="CE31" s="27">
        <v>21.5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10</v>
      </c>
      <c r="CQ31" s="27">
        <v>0</v>
      </c>
    </row>
    <row r="32" spans="1:95" s="25" customFormat="1" ht="15" x14ac:dyDescent="0.25">
      <c r="A32" s="25" t="str">
        <f>"-"</f>
        <v>-</v>
      </c>
      <c r="B32" s="25" t="s">
        <v>112</v>
      </c>
      <c r="C32" s="26" t="str">
        <f>"125,0"</f>
        <v>125,0</v>
      </c>
      <c r="D32" s="26">
        <v>3.63</v>
      </c>
      <c r="E32" s="26">
        <v>3.63</v>
      </c>
      <c r="F32" s="26">
        <v>4</v>
      </c>
      <c r="G32" s="26">
        <v>0</v>
      </c>
      <c r="H32" s="26">
        <v>5</v>
      </c>
      <c r="I32" s="26">
        <v>72.875</v>
      </c>
      <c r="J32" s="25">
        <v>2.5</v>
      </c>
      <c r="K32" s="25">
        <v>0</v>
      </c>
      <c r="L32" s="25">
        <v>0</v>
      </c>
      <c r="M32" s="25">
        <v>0</v>
      </c>
      <c r="N32" s="25">
        <v>5</v>
      </c>
      <c r="O32" s="25">
        <v>0</v>
      </c>
      <c r="P32" s="25">
        <v>0</v>
      </c>
      <c r="Q32" s="25">
        <v>0</v>
      </c>
      <c r="R32" s="25">
        <v>0</v>
      </c>
      <c r="S32" s="25">
        <v>1.1299999999999999</v>
      </c>
      <c r="T32" s="25">
        <v>0.88</v>
      </c>
      <c r="U32" s="25">
        <v>62.5</v>
      </c>
      <c r="V32" s="25">
        <v>182.5</v>
      </c>
      <c r="W32" s="25">
        <v>150</v>
      </c>
      <c r="X32" s="25">
        <v>17.5</v>
      </c>
      <c r="Y32" s="25">
        <v>118.75</v>
      </c>
      <c r="Z32" s="25">
        <v>0.13</v>
      </c>
      <c r="AA32" s="25">
        <v>25</v>
      </c>
      <c r="AB32" s="25">
        <v>12.5</v>
      </c>
      <c r="AC32" s="25">
        <v>27.5</v>
      </c>
      <c r="AD32" s="25">
        <v>0</v>
      </c>
      <c r="AE32" s="25">
        <v>0.04</v>
      </c>
      <c r="AF32" s="25">
        <v>0.21</v>
      </c>
      <c r="AG32" s="25">
        <v>0.13</v>
      </c>
      <c r="AH32" s="25">
        <v>1</v>
      </c>
      <c r="AI32" s="25">
        <v>0.88</v>
      </c>
      <c r="AJ32" s="25">
        <v>0</v>
      </c>
      <c r="AK32" s="25">
        <v>0</v>
      </c>
      <c r="AL32" s="25">
        <v>0</v>
      </c>
      <c r="AM32" s="25">
        <v>346.25</v>
      </c>
      <c r="AN32" s="25">
        <v>300</v>
      </c>
      <c r="AO32" s="25">
        <v>88.75</v>
      </c>
      <c r="AP32" s="25">
        <v>137.5</v>
      </c>
      <c r="AQ32" s="25">
        <v>53.75</v>
      </c>
      <c r="AR32" s="25">
        <v>176.25</v>
      </c>
      <c r="AS32" s="25">
        <v>132.5</v>
      </c>
      <c r="AT32" s="25">
        <v>131.25</v>
      </c>
      <c r="AU32" s="25">
        <v>270</v>
      </c>
      <c r="AV32" s="25">
        <v>97.5</v>
      </c>
      <c r="AW32" s="25">
        <v>57.5</v>
      </c>
      <c r="AX32" s="25">
        <v>632.5</v>
      </c>
      <c r="AY32" s="25">
        <v>0</v>
      </c>
      <c r="AZ32" s="25">
        <v>340</v>
      </c>
      <c r="BA32" s="25">
        <v>231.25</v>
      </c>
      <c r="BB32" s="25">
        <v>193.75</v>
      </c>
      <c r="BC32" s="25">
        <v>25</v>
      </c>
      <c r="BD32" s="25">
        <v>0.13</v>
      </c>
      <c r="BE32" s="25">
        <v>0.09</v>
      </c>
      <c r="BF32" s="25">
        <v>0.05</v>
      </c>
      <c r="BG32" s="25">
        <v>0.1</v>
      </c>
      <c r="BH32" s="25">
        <v>0.11</v>
      </c>
      <c r="BI32" s="25">
        <v>0.56000000000000005</v>
      </c>
      <c r="BJ32" s="25">
        <v>0.04</v>
      </c>
      <c r="BK32" s="25">
        <v>0.7</v>
      </c>
      <c r="BL32" s="25">
        <v>0.03</v>
      </c>
      <c r="BM32" s="25">
        <v>0.39</v>
      </c>
      <c r="BN32" s="25">
        <v>0.05</v>
      </c>
      <c r="BO32" s="25">
        <v>0</v>
      </c>
      <c r="BP32" s="25">
        <v>0</v>
      </c>
      <c r="BQ32" s="25">
        <v>0.05</v>
      </c>
      <c r="BR32" s="25">
        <v>0.1</v>
      </c>
      <c r="BS32" s="25">
        <v>0.86</v>
      </c>
      <c r="BT32" s="25">
        <v>0.01</v>
      </c>
      <c r="BU32" s="25">
        <v>0</v>
      </c>
      <c r="BV32" s="25">
        <v>0.03</v>
      </c>
      <c r="BW32" s="25">
        <v>0.04</v>
      </c>
      <c r="BX32" s="25">
        <v>0.1</v>
      </c>
      <c r="BY32" s="25">
        <v>0</v>
      </c>
      <c r="BZ32" s="25">
        <v>0</v>
      </c>
      <c r="CA32" s="25">
        <v>0</v>
      </c>
      <c r="CB32" s="25">
        <v>110.38</v>
      </c>
      <c r="CE32" s="25">
        <v>27.08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  <c r="CN32" s="25">
        <v>0</v>
      </c>
      <c r="CO32" s="25">
        <v>0</v>
      </c>
      <c r="CP32" s="25">
        <v>0</v>
      </c>
      <c r="CQ32" s="25">
        <v>0</v>
      </c>
    </row>
    <row r="33" spans="2:95" s="29" customFormat="1" ht="14.25" x14ac:dyDescent="0.2">
      <c r="B33" s="29" t="s">
        <v>113</v>
      </c>
      <c r="C33" s="30"/>
      <c r="D33" s="30">
        <v>10.66</v>
      </c>
      <c r="E33" s="30">
        <v>7.76</v>
      </c>
      <c r="F33" s="30">
        <v>11.81</v>
      </c>
      <c r="G33" s="30">
        <v>3.05</v>
      </c>
      <c r="H33" s="30">
        <v>53.36</v>
      </c>
      <c r="I33" s="30">
        <v>359.1</v>
      </c>
      <c r="J33" s="29">
        <v>6.23</v>
      </c>
      <c r="K33" s="29">
        <v>1.76</v>
      </c>
      <c r="L33" s="29">
        <v>1.1399999999999999</v>
      </c>
      <c r="M33" s="29">
        <v>0</v>
      </c>
      <c r="N33" s="29">
        <v>35.270000000000003</v>
      </c>
      <c r="O33" s="29">
        <v>17.18</v>
      </c>
      <c r="P33" s="29">
        <v>0.9</v>
      </c>
      <c r="Q33" s="29">
        <v>0</v>
      </c>
      <c r="R33" s="29">
        <v>0</v>
      </c>
      <c r="S33" s="29">
        <v>1.3</v>
      </c>
      <c r="T33" s="29">
        <v>1.91</v>
      </c>
      <c r="U33" s="29">
        <v>128.65</v>
      </c>
      <c r="V33" s="29">
        <v>386.97</v>
      </c>
      <c r="W33" s="29">
        <v>291.2</v>
      </c>
      <c r="X33" s="29">
        <v>37.450000000000003</v>
      </c>
      <c r="Y33" s="29">
        <v>245.32</v>
      </c>
      <c r="Z33" s="29">
        <v>0.7</v>
      </c>
      <c r="AA33" s="29">
        <v>62.95</v>
      </c>
      <c r="AB33" s="29">
        <v>29.18</v>
      </c>
      <c r="AC33" s="29">
        <v>81.05</v>
      </c>
      <c r="AD33" s="29">
        <v>1.67</v>
      </c>
      <c r="AE33" s="29">
        <v>0.11</v>
      </c>
      <c r="AF33" s="29">
        <v>0.4</v>
      </c>
      <c r="AG33" s="29">
        <v>0.5</v>
      </c>
      <c r="AH33" s="29">
        <v>2.98</v>
      </c>
      <c r="AI33" s="29">
        <v>1.45</v>
      </c>
      <c r="AJ33" s="29">
        <v>0</v>
      </c>
      <c r="AK33" s="29">
        <v>174.45</v>
      </c>
      <c r="AL33" s="29">
        <v>172.31</v>
      </c>
      <c r="AM33" s="29">
        <v>924.95</v>
      </c>
      <c r="AN33" s="29">
        <v>665.28</v>
      </c>
      <c r="AO33" s="29">
        <v>234.05</v>
      </c>
      <c r="AP33" s="29">
        <v>399.35</v>
      </c>
      <c r="AQ33" s="29">
        <v>142.35</v>
      </c>
      <c r="AR33" s="29">
        <v>514.91</v>
      </c>
      <c r="AS33" s="29">
        <v>263.08</v>
      </c>
      <c r="AT33" s="29">
        <v>308.69</v>
      </c>
      <c r="AU33" s="29">
        <v>441.17</v>
      </c>
      <c r="AV33" s="29">
        <v>175.56</v>
      </c>
      <c r="AW33" s="29">
        <v>176.71</v>
      </c>
      <c r="AX33" s="29">
        <v>1565.31</v>
      </c>
      <c r="AY33" s="29">
        <v>0.84</v>
      </c>
      <c r="AZ33" s="29">
        <v>631.27</v>
      </c>
      <c r="BA33" s="29">
        <v>423.57</v>
      </c>
      <c r="BB33" s="29">
        <v>493.27</v>
      </c>
      <c r="BC33" s="29">
        <v>129.11000000000001</v>
      </c>
      <c r="BD33" s="29">
        <v>0.13</v>
      </c>
      <c r="BE33" s="29">
        <v>0.09</v>
      </c>
      <c r="BF33" s="29">
        <v>0.05</v>
      </c>
      <c r="BG33" s="29">
        <v>0.1</v>
      </c>
      <c r="BH33" s="29">
        <v>0.11</v>
      </c>
      <c r="BI33" s="29">
        <v>0.56999999999999995</v>
      </c>
      <c r="BJ33" s="29">
        <v>0.04</v>
      </c>
      <c r="BK33" s="29">
        <v>0.85</v>
      </c>
      <c r="BL33" s="29">
        <v>0.03</v>
      </c>
      <c r="BM33" s="29">
        <v>0.49</v>
      </c>
      <c r="BN33" s="29">
        <v>0.06</v>
      </c>
      <c r="BO33" s="29">
        <v>0.02</v>
      </c>
      <c r="BP33" s="29">
        <v>0</v>
      </c>
      <c r="BQ33" s="29">
        <v>0.05</v>
      </c>
      <c r="BR33" s="29">
        <v>0.1</v>
      </c>
      <c r="BS33" s="29">
        <v>1.43</v>
      </c>
      <c r="BT33" s="29">
        <v>0.01</v>
      </c>
      <c r="BU33" s="29">
        <v>0</v>
      </c>
      <c r="BV33" s="29">
        <v>1.65</v>
      </c>
      <c r="BW33" s="29">
        <v>0.04</v>
      </c>
      <c r="BX33" s="29">
        <v>0.1</v>
      </c>
      <c r="BY33" s="29">
        <v>0</v>
      </c>
      <c r="BZ33" s="29">
        <v>0</v>
      </c>
      <c r="CA33" s="29">
        <v>0</v>
      </c>
      <c r="CB33" s="29">
        <v>331.89</v>
      </c>
      <c r="CD33" s="29" t="e">
        <f>$I$33/#REF!*100</f>
        <v>#REF!</v>
      </c>
      <c r="CE33" s="29">
        <v>67.819999999999993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26.32</v>
      </c>
      <c r="CQ33" s="29">
        <v>0</v>
      </c>
    </row>
    <row r="34" spans="2:95" s="29" customFormat="1" ht="14.25" x14ac:dyDescent="0.2">
      <c r="B34" s="29" t="s">
        <v>114</v>
      </c>
      <c r="C34" s="30"/>
      <c r="D34" s="30">
        <v>50.06</v>
      </c>
      <c r="E34" s="30">
        <v>25.77</v>
      </c>
      <c r="F34" s="30">
        <v>51.29</v>
      </c>
      <c r="G34" s="30">
        <v>25.1</v>
      </c>
      <c r="H34" s="30">
        <v>260.67</v>
      </c>
      <c r="I34" s="30">
        <v>1667.34</v>
      </c>
      <c r="J34" s="29">
        <v>19.43</v>
      </c>
      <c r="K34" s="29">
        <v>13.86</v>
      </c>
      <c r="L34" s="29">
        <v>1.59</v>
      </c>
      <c r="M34" s="29">
        <v>0</v>
      </c>
      <c r="N34" s="29">
        <v>121.35</v>
      </c>
      <c r="O34" s="29">
        <v>120.83</v>
      </c>
      <c r="P34" s="29">
        <v>18.489999999999998</v>
      </c>
      <c r="Q34" s="29">
        <v>0</v>
      </c>
      <c r="R34" s="29">
        <v>0</v>
      </c>
      <c r="S34" s="29">
        <v>4</v>
      </c>
      <c r="T34" s="29">
        <v>15.74</v>
      </c>
      <c r="U34" s="29">
        <v>2607.84</v>
      </c>
      <c r="V34" s="29">
        <v>2620.5</v>
      </c>
      <c r="W34" s="29">
        <v>697.75</v>
      </c>
      <c r="X34" s="29">
        <v>282.08</v>
      </c>
      <c r="Y34" s="29">
        <v>884.01</v>
      </c>
      <c r="Z34" s="29">
        <v>8.34</v>
      </c>
      <c r="AA34" s="29">
        <v>164.96</v>
      </c>
      <c r="AB34" s="29">
        <v>4923.07</v>
      </c>
      <c r="AC34" s="29">
        <v>1129.2</v>
      </c>
      <c r="AD34" s="29">
        <v>14.61</v>
      </c>
      <c r="AE34" s="29">
        <v>0.74</v>
      </c>
      <c r="AF34" s="29">
        <v>1.01</v>
      </c>
      <c r="AG34" s="29">
        <v>7.27</v>
      </c>
      <c r="AH34" s="29">
        <v>18.28</v>
      </c>
      <c r="AI34" s="29">
        <v>62.36</v>
      </c>
      <c r="AJ34" s="29">
        <v>0</v>
      </c>
      <c r="AK34" s="29">
        <v>1196.98</v>
      </c>
      <c r="AL34" s="29">
        <v>1000.62</v>
      </c>
      <c r="AM34" s="29">
        <v>3713.63</v>
      </c>
      <c r="AN34" s="29">
        <v>2892.61</v>
      </c>
      <c r="AO34" s="29">
        <v>925.03</v>
      </c>
      <c r="AP34" s="29">
        <v>1836.93</v>
      </c>
      <c r="AQ34" s="29">
        <v>593.88</v>
      </c>
      <c r="AR34" s="29">
        <v>1711.99</v>
      </c>
      <c r="AS34" s="29">
        <v>1056.95</v>
      </c>
      <c r="AT34" s="29">
        <v>1422.82</v>
      </c>
      <c r="AU34" s="29">
        <v>1810.65</v>
      </c>
      <c r="AV34" s="29">
        <v>1060.06</v>
      </c>
      <c r="AW34" s="29">
        <v>921.84</v>
      </c>
      <c r="AX34" s="29">
        <v>6121.78</v>
      </c>
      <c r="AY34" s="29">
        <v>0.84</v>
      </c>
      <c r="AZ34" s="29">
        <v>2003.87</v>
      </c>
      <c r="BA34" s="29">
        <v>1278.03</v>
      </c>
      <c r="BB34" s="29">
        <v>1417.12</v>
      </c>
      <c r="BC34" s="29">
        <v>490.06</v>
      </c>
      <c r="BD34" s="29">
        <v>0.42</v>
      </c>
      <c r="BE34" s="29">
        <v>0.23</v>
      </c>
      <c r="BF34" s="29">
        <v>0.16</v>
      </c>
      <c r="BG34" s="29">
        <v>0.37</v>
      </c>
      <c r="BH34" s="29">
        <v>0.43</v>
      </c>
      <c r="BI34" s="29">
        <v>1.77</v>
      </c>
      <c r="BJ34" s="29">
        <v>0.08</v>
      </c>
      <c r="BK34" s="29">
        <v>5.37</v>
      </c>
      <c r="BL34" s="29">
        <v>0.03</v>
      </c>
      <c r="BM34" s="29">
        <v>2.1800000000000002</v>
      </c>
      <c r="BN34" s="29">
        <v>0.13</v>
      </c>
      <c r="BO34" s="29">
        <v>0.14000000000000001</v>
      </c>
      <c r="BP34" s="29">
        <v>0</v>
      </c>
      <c r="BQ34" s="29">
        <v>0.26</v>
      </c>
      <c r="BR34" s="29">
        <v>0.43</v>
      </c>
      <c r="BS34" s="29">
        <v>8.74</v>
      </c>
      <c r="BT34" s="29">
        <v>0.01</v>
      </c>
      <c r="BU34" s="29">
        <v>0</v>
      </c>
      <c r="BV34" s="29">
        <v>13.33</v>
      </c>
      <c r="BW34" s="29">
        <v>0.11</v>
      </c>
      <c r="BX34" s="29">
        <v>0.1</v>
      </c>
      <c r="BY34" s="29">
        <v>0</v>
      </c>
      <c r="BZ34" s="29">
        <v>0</v>
      </c>
      <c r="CA34" s="29">
        <v>0</v>
      </c>
      <c r="CB34" s="29">
        <v>1541.78</v>
      </c>
      <c r="CE34" s="29">
        <v>985.47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49.02</v>
      </c>
      <c r="CQ34" s="29">
        <v>4.4800000000000004</v>
      </c>
    </row>
    <row r="35" spans="2:95" s="5" customFormat="1" ht="15" x14ac:dyDescent="0.25">
      <c r="C35" s="11"/>
      <c r="D35" s="11"/>
      <c r="E35" s="11"/>
      <c r="F35" s="11"/>
      <c r="G35" s="11"/>
      <c r="H35" s="11"/>
      <c r="I35" s="11"/>
    </row>
    <row r="36" spans="2:95" s="5" customFormat="1" ht="15" x14ac:dyDescent="0.25">
      <c r="C36" s="11"/>
      <c r="D36" s="11"/>
      <c r="E36" s="11"/>
      <c r="F36" s="11"/>
      <c r="G36" s="11"/>
      <c r="H36" s="11"/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8311-B6A8-4D3F-A29B-61EF76E0C841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116</v>
      </c>
      <c r="B1" s="33"/>
      <c r="C1" s="34"/>
      <c r="D1" s="35"/>
      <c r="E1" s="32" t="s">
        <v>118</v>
      </c>
      <c r="F1" s="36"/>
      <c r="I1" s="32" t="s">
        <v>119</v>
      </c>
      <c r="J1" s="37" t="s">
        <v>115</v>
      </c>
    </row>
    <row r="2" spans="1:10" ht="7.5" customHeight="1" thickBot="1" x14ac:dyDescent="0.3"/>
    <row r="3" spans="1:10" ht="15.75" thickBot="1" x14ac:dyDescent="0.3">
      <c r="A3" s="38" t="s">
        <v>120</v>
      </c>
      <c r="B3" s="39" t="s">
        <v>121</v>
      </c>
      <c r="C3" s="39" t="s">
        <v>122</v>
      </c>
      <c r="D3" s="39" t="s">
        <v>123</v>
      </c>
      <c r="E3" s="39" t="s">
        <v>7</v>
      </c>
      <c r="F3" s="39" t="s">
        <v>124</v>
      </c>
      <c r="G3" s="39" t="s">
        <v>125</v>
      </c>
      <c r="H3" s="39" t="s">
        <v>126</v>
      </c>
      <c r="I3" s="39" t="s">
        <v>127</v>
      </c>
      <c r="J3" s="40" t="s">
        <v>128</v>
      </c>
    </row>
    <row r="4" spans="1:10" x14ac:dyDescent="0.25">
      <c r="A4" s="41" t="s">
        <v>90</v>
      </c>
      <c r="B4" s="42" t="s">
        <v>129</v>
      </c>
      <c r="C4" s="75" t="s">
        <v>146</v>
      </c>
      <c r="D4" s="44" t="s">
        <v>91</v>
      </c>
      <c r="E4" s="45">
        <v>200</v>
      </c>
      <c r="F4" s="46"/>
      <c r="G4" s="45">
        <v>147.67445139999998</v>
      </c>
      <c r="H4" s="45">
        <v>5.61</v>
      </c>
      <c r="I4" s="45">
        <v>6</v>
      </c>
      <c r="J4" s="47">
        <v>18.12</v>
      </c>
    </row>
    <row r="5" spans="1:10" x14ac:dyDescent="0.25">
      <c r="A5" s="48"/>
      <c r="B5" s="49"/>
      <c r="C5" s="76" t="s">
        <v>147</v>
      </c>
      <c r="D5" s="50" t="s">
        <v>92</v>
      </c>
      <c r="E5" s="51">
        <v>200</v>
      </c>
      <c r="F5" s="52"/>
      <c r="G5" s="51">
        <v>37.802231999999989</v>
      </c>
      <c r="H5" s="51">
        <v>0.08</v>
      </c>
      <c r="I5" s="51">
        <v>0.02</v>
      </c>
      <c r="J5" s="53">
        <v>9.84</v>
      </c>
    </row>
    <row r="6" spans="1:10" x14ac:dyDescent="0.25">
      <c r="A6" s="48"/>
      <c r="B6" s="54" t="s">
        <v>130</v>
      </c>
      <c r="C6" s="76" t="s">
        <v>117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131</v>
      </c>
      <c r="C7" s="76" t="s">
        <v>117</v>
      </c>
      <c r="D7" s="50" t="s">
        <v>94</v>
      </c>
      <c r="E7" s="51">
        <v>10</v>
      </c>
      <c r="F7" s="52"/>
      <c r="G7" s="51">
        <v>58.677533960292585</v>
      </c>
      <c r="H7" s="51">
        <v>7.0000000000000007E-2</v>
      </c>
      <c r="I7" s="51">
        <v>6.44</v>
      </c>
      <c r="J7" s="53">
        <v>0.12</v>
      </c>
    </row>
    <row r="8" spans="1:10" x14ac:dyDescent="0.25">
      <c r="A8" s="48"/>
      <c r="B8" s="54" t="s">
        <v>132</v>
      </c>
      <c r="C8" s="76" t="s">
        <v>148</v>
      </c>
      <c r="D8" s="50" t="s">
        <v>95</v>
      </c>
      <c r="E8" s="51">
        <v>10</v>
      </c>
      <c r="F8" s="52"/>
      <c r="G8" s="51">
        <v>34.20474848484848</v>
      </c>
      <c r="H8" s="51">
        <v>2.57</v>
      </c>
      <c r="I8" s="51">
        <v>2.6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133</v>
      </c>
      <c r="B11" s="61" t="s">
        <v>132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134</v>
      </c>
      <c r="B14" s="62" t="s">
        <v>135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136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137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138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139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140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141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109</v>
      </c>
      <c r="B23" s="61" t="s">
        <v>142</v>
      </c>
      <c r="C23" s="75" t="s">
        <v>149</v>
      </c>
      <c r="D23" s="44" t="s">
        <v>110</v>
      </c>
      <c r="E23" s="45">
        <v>60</v>
      </c>
      <c r="F23" s="46"/>
      <c r="G23" s="45">
        <v>189.85384299999998</v>
      </c>
      <c r="H23" s="45">
        <v>3.9</v>
      </c>
      <c r="I23" s="45">
        <v>4.5999999999999996</v>
      </c>
      <c r="J23" s="47">
        <v>33.97</v>
      </c>
    </row>
    <row r="24" spans="1:10" x14ac:dyDescent="0.25">
      <c r="A24" s="48"/>
      <c r="B24" s="73" t="s">
        <v>139</v>
      </c>
      <c r="C24" s="76" t="s">
        <v>150</v>
      </c>
      <c r="D24" s="50" t="s">
        <v>111</v>
      </c>
      <c r="E24" s="51">
        <v>200</v>
      </c>
      <c r="F24" s="52"/>
      <c r="G24" s="51">
        <v>96.371359999999981</v>
      </c>
      <c r="H24" s="51">
        <v>3.14</v>
      </c>
      <c r="I24" s="51">
        <v>3.21</v>
      </c>
      <c r="J24" s="53">
        <v>14.39</v>
      </c>
    </row>
    <row r="25" spans="1:10" x14ac:dyDescent="0.25">
      <c r="A25" s="48"/>
      <c r="B25" s="68"/>
      <c r="C25" s="77" t="s">
        <v>117</v>
      </c>
      <c r="D25" s="69" t="s">
        <v>112</v>
      </c>
      <c r="E25" s="70">
        <v>125</v>
      </c>
      <c r="F25" s="71"/>
      <c r="G25" s="70">
        <v>72.875</v>
      </c>
      <c r="H25" s="70">
        <v>3.63</v>
      </c>
      <c r="I25" s="70">
        <v>4</v>
      </c>
      <c r="J25" s="72">
        <v>5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143</v>
      </c>
      <c r="B27" s="42" t="s">
        <v>129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138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139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131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144</v>
      </c>
      <c r="B33" s="61" t="s">
        <v>145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142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139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132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AB53-8C4C-4C3F-922D-0AF62CDC028F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46198.457777777781</v>
      </c>
    </row>
    <row r="2" spans="1:2" x14ac:dyDescent="0.2">
      <c r="A2" t="s">
        <v>82</v>
      </c>
      <c r="B2" s="12">
        <v>46169.35396990741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FB7F-90F0-4B00-8F8E-A51629567A3A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46198.457777777781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25.06.2026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2026-05-27T03:30:42Z</cp:lastPrinted>
  <dcterms:created xsi:type="dcterms:W3CDTF">2002-09-22T07:35:02Z</dcterms:created>
  <dcterms:modified xsi:type="dcterms:W3CDTF">2026-05-27T03:31:38Z</dcterms:modified>
</cp:coreProperties>
</file>