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514203-140B-41AB-835C-1A2B7F72CF87}" xr6:coauthVersionLast="47" xr6:coauthVersionMax="47" xr10:uidLastSave="{00000000-0000-0000-0000-000000000000}"/>
  <bookViews>
    <workbookView xWindow="45" yWindow="0" windowWidth="23955" windowHeight="12900" xr2:uid="{2D2A89F3-7B48-42AD-9EDE-92534768F9E6}"/>
  </bookViews>
  <sheets>
    <sheet name="22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'22.06.2026'!$A$3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1" l="1"/>
  <c r="CD27" i="1"/>
  <c r="CD18" i="1"/>
  <c r="CD15" i="1"/>
  <c r="A31" i="1"/>
  <c r="C31" i="1"/>
  <c r="A30" i="1"/>
  <c r="C30" i="1"/>
  <c r="A29" i="1"/>
  <c r="C29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<sst xmlns="http://schemas.openxmlformats.org/spreadsheetml/2006/main" count="173" uniqueCount="149">
  <si>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</si>
  <si>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</si>
  <si>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</si>
  <si>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</si>
  <si>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</si>
  <si>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</si>
  <si>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</si>
  <si>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</si>
  <si>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</si>
  <si>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</si>
  <si>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</si>
  <si>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</si>
  <si>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</si>
  <si>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</si>
  <si>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</si>
  <si>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</si>
  <si>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</si>
  <si>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</si>
  <si>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</si>
  <si>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</si>
  <si>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</si>
  <si>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</si>
  <si>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</si>
  <si>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</si>
  <si>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</si>
  <si>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</si>
  <si>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</si>
  <si>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</si>
  <si>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</si>
  <si>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</si>
  <si>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</si>
  <si>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</si>
  <si>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</si>
  <si>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</si>
  <si>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</si>
  <si>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</si>
  <si>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</si>
  <si>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</si>
  <si>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</si>
  <si>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</si>
  <si>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</si>
  <si>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</si>
  <si>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</si>
  <si>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</si>
  <si>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</si>
  <si>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</si>
  <si>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</si>
  <si>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</si>
  <si>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</si>
  <si>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</si>
  <si>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</si>
  <si>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</si>
  <si>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</si>
  <si>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</si>
  <si>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</si>
  <si>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</si>
  <si>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</si>
  <si>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</si>
  <si>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</si>
  <si>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</si>
  <si>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</si>
  <si>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</si>
  <si>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</si>
  <si>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</si>
  <si>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</si>
  <si>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</si>
  <si>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</si>
  <si>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</si>
  <si>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</si>
  <si>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</si>
  <si>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</si>
  <si>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</si>
  <si>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</si>
  <si>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</si>
  <si>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</si>
  <si>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</si>
  <si>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</si>
  <si>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</si>
  <si>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</si>
  <si>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</si>
  <si>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</si>
  <si>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</si>
  <si>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</si>
  <si>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</si>
  <si>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</si>
  <si>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</si>
  <si>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</si>
  <si>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</si>
  <si>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</si>
  <si>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</si>
  <si>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</si>
  <si>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рисовая молочная жидкая с маслом сливочным</t>
  </si>
  <si>
    <t>Кофейный напиток с молоком</t>
  </si>
  <si>
    <t>Батон</t>
  </si>
  <si>
    <t>Повидло яблочное</t>
  </si>
  <si>
    <t>Итого за 'Завтрак'</t>
  </si>
  <si>
    <t>10:00</t>
  </si>
  <si>
    <t>Груша</t>
  </si>
  <si>
    <t>Итого за '10:00'</t>
  </si>
  <si>
    <t>Обед</t>
  </si>
  <si>
    <t>Салат из белокочанной капусты с отварной свеклой и растительным маслом</t>
  </si>
  <si>
    <t>Суп из овощей со сметаной</t>
  </si>
  <si>
    <t>Биточки (котлеты) из мяса говядины, запеченные с молочным соусом</t>
  </si>
  <si>
    <t>Каша гречневая рассыпчатая</t>
  </si>
  <si>
    <t>Компот из сухофруктов</t>
  </si>
  <si>
    <t>Хлеб ржаной</t>
  </si>
  <si>
    <t>Хлеб пшеничный</t>
  </si>
  <si>
    <t>Итого за 'Обед'</t>
  </si>
  <si>
    <t>Полдник</t>
  </si>
  <si>
    <t>Снежок</t>
  </si>
  <si>
    <t>Печенье</t>
  </si>
  <si>
    <t>Творожок МУ</t>
  </si>
  <si>
    <t>Итого за 'Полдник'</t>
  </si>
  <si>
    <t>Итого за день</t>
  </si>
  <si>
    <t>22.06.2026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</si>
  <si>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</si>
  <si>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</si>
  <si>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</si>
  <si>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</si>
  <si>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</si>
  <si>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</si>
  <si>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</si>
  <si>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</si>
  <si>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</si>
  <si>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</si>
  <si>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</si>
  <si>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</si>
  <si>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</si>
  <si>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</si>
  <si>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</si>
  <si>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</si>
  <si>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</si>
  <si>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</si>
  <si>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</si>
  <si>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</si>
  <si>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</si>
  <si>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</si>
  <si>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</si>
  <si>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</si>
  <si>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</si>
  <si>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</si>
  <si>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</si>
  <si>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</si>
  <si>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</si>
  <si>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</si>
  <si>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7/4</t>
  </si>
  <si>
    <t>32/10</t>
  </si>
  <si>
    <t>День 15</t>
  </si>
  <si>
    <t xml:space="preserve">Творожок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</si>
</sst>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712CC751-B250-4C62-B026-AD29F93C5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8D0B-DB9C-40DB-9EB3-2F1B628A4834}">
  <sheetPr codeName="Лист1">
    <pageSetUpPr fitToPage="1"/>
  </sheetPr>
  <dimension ref="A2:CQ1845"/>
  <sheetViews>
    <sheetView tabSelected="1" workbookViewId="0">
      <selection activeCell="A34" sqref="A34:IV37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" style="1" customWidth="1"/>
    <col min="10" max="16384" width="0" style="1" hidden="1"/>
  </cols>
  <sheetData>
    <row r="2" spans="1:95" ht="20.25" customHeight="1" x14ac:dyDescent="0.45">
      <c r="A2" s="20" t="s">
        <v>147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"7/4"</f>
        <v>7/4</v>
      </c>
      <c r="B11" s="27" t="s">
        <v>91</v>
      </c>
      <c r="C11" s="28" t="str">
        <f>"180,0"</f>
        <v>180,0</v>
      </c>
      <c r="D11" s="28">
        <v>4.51</v>
      </c>
      <c r="E11" s="28">
        <v>2.59</v>
      </c>
      <c r="F11" s="28">
        <v>6.29</v>
      </c>
      <c r="G11" s="28">
        <v>0.27</v>
      </c>
      <c r="H11" s="28">
        <v>28.91</v>
      </c>
      <c r="I11" s="28">
        <v>189.16895969999999</v>
      </c>
      <c r="J11" s="27">
        <v>4</v>
      </c>
      <c r="K11" s="27">
        <v>0.1</v>
      </c>
      <c r="L11" s="27">
        <v>0</v>
      </c>
      <c r="M11" s="27">
        <v>0</v>
      </c>
      <c r="N11" s="27">
        <v>8.8000000000000007</v>
      </c>
      <c r="O11" s="27">
        <v>19.32</v>
      </c>
      <c r="P11" s="27">
        <v>0.8</v>
      </c>
      <c r="Q11" s="27">
        <v>0</v>
      </c>
      <c r="R11" s="27">
        <v>0</v>
      </c>
      <c r="S11" s="27">
        <v>0.09</v>
      </c>
      <c r="T11" s="27">
        <v>1.79</v>
      </c>
      <c r="U11" s="27">
        <v>393.48</v>
      </c>
      <c r="V11" s="27">
        <v>159.26</v>
      </c>
      <c r="W11" s="27">
        <v>111.32</v>
      </c>
      <c r="X11" s="27">
        <v>25.41</v>
      </c>
      <c r="Y11" s="27">
        <v>116.13</v>
      </c>
      <c r="Z11" s="27">
        <v>0.41</v>
      </c>
      <c r="AA11" s="27">
        <v>36</v>
      </c>
      <c r="AB11" s="27">
        <v>20.25</v>
      </c>
      <c r="AC11" s="27">
        <v>40.049999999999997</v>
      </c>
      <c r="AD11" s="27">
        <v>0.16</v>
      </c>
      <c r="AE11" s="27">
        <v>0.05</v>
      </c>
      <c r="AF11" s="27">
        <v>0.14000000000000001</v>
      </c>
      <c r="AG11" s="27">
        <v>0.46</v>
      </c>
      <c r="AH11" s="27">
        <v>1.65</v>
      </c>
      <c r="AI11" s="27">
        <v>0.47</v>
      </c>
      <c r="AJ11" s="27">
        <v>0</v>
      </c>
      <c r="AK11" s="27">
        <v>145.62</v>
      </c>
      <c r="AL11" s="27">
        <v>143.81</v>
      </c>
      <c r="AM11" s="27">
        <v>416.3</v>
      </c>
      <c r="AN11" s="27">
        <v>268.88</v>
      </c>
      <c r="AO11" s="27">
        <v>109.76</v>
      </c>
      <c r="AP11" s="27">
        <v>182.35</v>
      </c>
      <c r="AQ11" s="27">
        <v>67.16</v>
      </c>
      <c r="AR11" s="27">
        <v>231.79</v>
      </c>
      <c r="AS11" s="27">
        <v>108.22</v>
      </c>
      <c r="AT11" s="27">
        <v>140.59</v>
      </c>
      <c r="AU11" s="27">
        <v>150.16</v>
      </c>
      <c r="AV11" s="27">
        <v>48.02</v>
      </c>
      <c r="AW11" s="27">
        <v>88.55</v>
      </c>
      <c r="AX11" s="27">
        <v>334.37</v>
      </c>
      <c r="AY11" s="27">
        <v>0</v>
      </c>
      <c r="AZ11" s="27">
        <v>92.35</v>
      </c>
      <c r="BA11" s="27">
        <v>92.61</v>
      </c>
      <c r="BB11" s="27">
        <v>243.43</v>
      </c>
      <c r="BC11" s="27">
        <v>60.83</v>
      </c>
      <c r="BD11" s="27">
        <v>0.12</v>
      </c>
      <c r="BE11" s="27">
        <v>0.05</v>
      </c>
      <c r="BF11" s="27">
        <v>0.03</v>
      </c>
      <c r="BG11" s="27">
        <v>7.0000000000000007E-2</v>
      </c>
      <c r="BH11" s="27">
        <v>0.08</v>
      </c>
      <c r="BI11" s="27">
        <v>0.35</v>
      </c>
      <c r="BJ11" s="27">
        <v>0</v>
      </c>
      <c r="BK11" s="27">
        <v>1.02</v>
      </c>
      <c r="BL11" s="27">
        <v>0</v>
      </c>
      <c r="BM11" s="27">
        <v>0.31</v>
      </c>
      <c r="BN11" s="27">
        <v>0</v>
      </c>
      <c r="BO11" s="27">
        <v>0</v>
      </c>
      <c r="BP11" s="27">
        <v>0</v>
      </c>
      <c r="BQ11" s="27">
        <v>7.0000000000000007E-2</v>
      </c>
      <c r="BR11" s="27">
        <v>0.1</v>
      </c>
      <c r="BS11" s="27">
        <v>0.88</v>
      </c>
      <c r="BT11" s="27">
        <v>0</v>
      </c>
      <c r="BU11" s="27">
        <v>0</v>
      </c>
      <c r="BV11" s="27">
        <v>0.09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142.19999999999999</v>
      </c>
      <c r="CE11" s="27">
        <v>39.380000000000003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4.5</v>
      </c>
      <c r="CQ11" s="27">
        <v>0.9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5" customFormat="1" ht="15" x14ac:dyDescent="0.25">
      <c r="A14" s="25" t="str">
        <f>"-"</f>
        <v>-</v>
      </c>
      <c r="B14" s="25" t="s">
        <v>94</v>
      </c>
      <c r="C14" s="26" t="str">
        <f>"20,0"</f>
        <v>20,0</v>
      </c>
      <c r="D14" s="26">
        <v>0.08</v>
      </c>
      <c r="E14" s="26">
        <v>0</v>
      </c>
      <c r="F14" s="26">
        <v>0</v>
      </c>
      <c r="G14" s="26">
        <v>0</v>
      </c>
      <c r="H14" s="26">
        <v>13.2</v>
      </c>
      <c r="I14" s="26">
        <v>50.3</v>
      </c>
      <c r="J14" s="25">
        <v>0</v>
      </c>
      <c r="K14" s="25">
        <v>0</v>
      </c>
      <c r="L14" s="25">
        <v>0</v>
      </c>
      <c r="M14" s="25">
        <v>0</v>
      </c>
      <c r="N14" s="25">
        <v>13</v>
      </c>
      <c r="O14" s="25">
        <v>0</v>
      </c>
      <c r="P14" s="25">
        <v>0.2</v>
      </c>
      <c r="Q14" s="25">
        <v>0</v>
      </c>
      <c r="R14" s="25">
        <v>0</v>
      </c>
      <c r="S14" s="25">
        <v>0.06</v>
      </c>
      <c r="T14" s="25">
        <v>0.08</v>
      </c>
      <c r="U14" s="25">
        <v>0.2</v>
      </c>
      <c r="V14" s="25">
        <v>25.8</v>
      </c>
      <c r="W14" s="25">
        <v>2.8</v>
      </c>
      <c r="X14" s="25">
        <v>1.4</v>
      </c>
      <c r="Y14" s="25">
        <v>1.8</v>
      </c>
      <c r="Z14" s="25">
        <v>0.26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0.02</v>
      </c>
      <c r="AH14" s="25">
        <v>0.04</v>
      </c>
      <c r="AI14" s="25">
        <v>0.1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6.58</v>
      </c>
      <c r="CE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</row>
    <row r="15" spans="1:95" s="29" customFormat="1" ht="14.25" x14ac:dyDescent="0.2">
      <c r="B15" s="29" t="s">
        <v>95</v>
      </c>
      <c r="C15" s="30"/>
      <c r="D15" s="30">
        <v>10.029999999999999</v>
      </c>
      <c r="E15" s="30">
        <v>5.44</v>
      </c>
      <c r="F15" s="30">
        <v>10.4</v>
      </c>
      <c r="G15" s="30">
        <v>1.24</v>
      </c>
      <c r="H15" s="30">
        <v>72.489999999999995</v>
      </c>
      <c r="I15" s="30">
        <v>416.7</v>
      </c>
      <c r="J15" s="29">
        <v>6.15</v>
      </c>
      <c r="K15" s="29">
        <v>0.1</v>
      </c>
      <c r="L15" s="29">
        <v>0</v>
      </c>
      <c r="M15" s="29">
        <v>0</v>
      </c>
      <c r="N15" s="29">
        <v>37.17</v>
      </c>
      <c r="O15" s="29">
        <v>33.36</v>
      </c>
      <c r="P15" s="29">
        <v>1.96</v>
      </c>
      <c r="Q15" s="29">
        <v>0</v>
      </c>
      <c r="R15" s="29">
        <v>0</v>
      </c>
      <c r="S15" s="29">
        <v>0.34</v>
      </c>
      <c r="T15" s="29">
        <v>3.06</v>
      </c>
      <c r="U15" s="29">
        <v>571.98</v>
      </c>
      <c r="V15" s="29">
        <v>369.19</v>
      </c>
      <c r="W15" s="29">
        <v>237.41</v>
      </c>
      <c r="X15" s="29">
        <v>50.01</v>
      </c>
      <c r="Y15" s="29">
        <v>227.13</v>
      </c>
      <c r="Z15" s="29">
        <v>1.39</v>
      </c>
      <c r="AA15" s="29">
        <v>56</v>
      </c>
      <c r="AB15" s="29">
        <v>29.25</v>
      </c>
      <c r="AC15" s="29">
        <v>62.05</v>
      </c>
      <c r="AD15" s="29">
        <v>0.67</v>
      </c>
      <c r="AE15" s="29">
        <v>0.13</v>
      </c>
      <c r="AF15" s="29">
        <v>0.28999999999999998</v>
      </c>
      <c r="AG15" s="29">
        <v>1.04</v>
      </c>
      <c r="AH15" s="29">
        <v>3.39</v>
      </c>
      <c r="AI15" s="29">
        <v>1.0900000000000001</v>
      </c>
      <c r="AJ15" s="29">
        <v>0</v>
      </c>
      <c r="AK15" s="29">
        <v>305.36</v>
      </c>
      <c r="AL15" s="29">
        <v>301.58999999999997</v>
      </c>
      <c r="AM15" s="29">
        <v>864.08</v>
      </c>
      <c r="AN15" s="29">
        <v>546.14</v>
      </c>
      <c r="AO15" s="29">
        <v>217.38</v>
      </c>
      <c r="AP15" s="29">
        <v>379.95</v>
      </c>
      <c r="AQ15" s="29">
        <v>135.69999999999999</v>
      </c>
      <c r="AR15" s="29">
        <v>500.87</v>
      </c>
      <c r="AS15" s="29">
        <v>186.52</v>
      </c>
      <c r="AT15" s="29">
        <v>249.49</v>
      </c>
      <c r="AU15" s="29">
        <v>240.46</v>
      </c>
      <c r="AV15" s="29">
        <v>96.32</v>
      </c>
      <c r="AW15" s="29">
        <v>172.55</v>
      </c>
      <c r="AX15" s="29">
        <v>1031.8699999999999</v>
      </c>
      <c r="AY15" s="29">
        <v>0</v>
      </c>
      <c r="AZ15" s="29">
        <v>319.45</v>
      </c>
      <c r="BA15" s="29">
        <v>191.91</v>
      </c>
      <c r="BB15" s="29">
        <v>490.35</v>
      </c>
      <c r="BC15" s="29">
        <v>138.21</v>
      </c>
      <c r="BD15" s="29">
        <v>0.12</v>
      </c>
      <c r="BE15" s="29">
        <v>0.05</v>
      </c>
      <c r="BF15" s="29">
        <v>0.03</v>
      </c>
      <c r="BG15" s="29">
        <v>7.0000000000000007E-2</v>
      </c>
      <c r="BH15" s="29">
        <v>0.08</v>
      </c>
      <c r="BI15" s="29">
        <v>0.36</v>
      </c>
      <c r="BJ15" s="29">
        <v>0</v>
      </c>
      <c r="BK15" s="29">
        <v>1.1200000000000001</v>
      </c>
      <c r="BL15" s="29">
        <v>0</v>
      </c>
      <c r="BM15" s="29">
        <v>0.36</v>
      </c>
      <c r="BN15" s="29">
        <v>0</v>
      </c>
      <c r="BO15" s="29">
        <v>0</v>
      </c>
      <c r="BP15" s="29">
        <v>0</v>
      </c>
      <c r="BQ15" s="29">
        <v>7.0000000000000007E-2</v>
      </c>
      <c r="BR15" s="29">
        <v>0.11</v>
      </c>
      <c r="BS15" s="29">
        <v>1.23</v>
      </c>
      <c r="BT15" s="29">
        <v>0</v>
      </c>
      <c r="BU15" s="29">
        <v>0</v>
      </c>
      <c r="BV15" s="29">
        <v>0.36</v>
      </c>
      <c r="BW15" s="29">
        <v>0.01</v>
      </c>
      <c r="BX15" s="29">
        <v>0</v>
      </c>
      <c r="BY15" s="29">
        <v>0</v>
      </c>
      <c r="BZ15" s="29">
        <v>0</v>
      </c>
      <c r="CA15" s="29">
        <v>0</v>
      </c>
      <c r="CB15" s="29">
        <v>357.56</v>
      </c>
      <c r="CD15" s="29" t="e">
        <f>$I$15/#REF!*100</f>
        <v>#REF!</v>
      </c>
      <c r="CE15" s="29">
        <v>60.88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14.5</v>
      </c>
      <c r="CQ15" s="29">
        <v>0.9</v>
      </c>
    </row>
    <row r="16" spans="1:95" s="5" customFormat="1" ht="15" x14ac:dyDescent="0.25">
      <c r="B16" s="24" t="s">
        <v>96</v>
      </c>
      <c r="C16" s="11"/>
      <c r="D16" s="11"/>
      <c r="E16" s="11"/>
      <c r="F16" s="11"/>
      <c r="G16" s="11"/>
      <c r="H16" s="11"/>
      <c r="I16" s="11"/>
    </row>
    <row r="17" spans="1:95" s="25" customFormat="1" ht="15" x14ac:dyDescent="0.25">
      <c r="A17" s="25" t="str">
        <f>"-"</f>
        <v>-</v>
      </c>
      <c r="B17" s="25" t="s">
        <v>97</v>
      </c>
      <c r="C17" s="26" t="str">
        <f>"200,0"</f>
        <v>200,0</v>
      </c>
      <c r="D17" s="26">
        <v>0.8</v>
      </c>
      <c r="E17" s="26">
        <v>0</v>
      </c>
      <c r="F17" s="26">
        <v>0.8</v>
      </c>
      <c r="G17" s="26">
        <v>0.8</v>
      </c>
      <c r="H17" s="26">
        <v>23.2</v>
      </c>
      <c r="I17" s="26">
        <v>97.36</v>
      </c>
      <c r="J17" s="25">
        <v>0.2</v>
      </c>
      <c r="K17" s="25">
        <v>0</v>
      </c>
      <c r="L17" s="25">
        <v>0</v>
      </c>
      <c r="M17" s="25">
        <v>0</v>
      </c>
      <c r="N17" s="25">
        <v>18</v>
      </c>
      <c r="O17" s="25">
        <v>1.6</v>
      </c>
      <c r="P17" s="25">
        <v>3.6</v>
      </c>
      <c r="Q17" s="25">
        <v>0</v>
      </c>
      <c r="R17" s="25">
        <v>0</v>
      </c>
      <c r="S17" s="25">
        <v>1.6</v>
      </c>
      <c r="T17" s="25">
        <v>1</v>
      </c>
      <c r="U17" s="25">
        <v>52</v>
      </c>
      <c r="V17" s="25">
        <v>556</v>
      </c>
      <c r="W17" s="25">
        <v>32</v>
      </c>
      <c r="X17" s="25">
        <v>18</v>
      </c>
      <c r="Y17" s="25">
        <v>22</v>
      </c>
      <c r="Z17" s="25">
        <v>4.4000000000000004</v>
      </c>
      <c r="AA17" s="25">
        <v>0</v>
      </c>
      <c r="AB17" s="25">
        <v>60</v>
      </c>
      <c r="AC17" s="25">
        <v>10</v>
      </c>
      <c r="AD17" s="25">
        <v>0.4</v>
      </c>
      <c r="AE17" s="25">
        <v>0.06</v>
      </c>
      <c r="AF17" s="25">
        <v>0.04</v>
      </c>
      <c r="AG17" s="25">
        <v>0.6</v>
      </c>
      <c r="AH17" s="25">
        <v>0.8</v>
      </c>
      <c r="AI17" s="25">
        <v>20</v>
      </c>
      <c r="AJ17" s="25">
        <v>0</v>
      </c>
      <c r="AK17" s="25">
        <v>0</v>
      </c>
      <c r="AL17" s="25">
        <v>0</v>
      </c>
      <c r="AM17" s="25">
        <v>38</v>
      </c>
      <c r="AN17" s="25">
        <v>36</v>
      </c>
      <c r="AO17" s="25">
        <v>6</v>
      </c>
      <c r="AP17" s="25">
        <v>22</v>
      </c>
      <c r="AQ17" s="25">
        <v>6</v>
      </c>
      <c r="AR17" s="25">
        <v>18</v>
      </c>
      <c r="AS17" s="25">
        <v>34</v>
      </c>
      <c r="AT17" s="25">
        <v>20</v>
      </c>
      <c r="AU17" s="25">
        <v>156</v>
      </c>
      <c r="AV17" s="25">
        <v>14</v>
      </c>
      <c r="AW17" s="25">
        <v>28</v>
      </c>
      <c r="AX17" s="25">
        <v>84</v>
      </c>
      <c r="AY17" s="25">
        <v>0</v>
      </c>
      <c r="AZ17" s="25">
        <v>26</v>
      </c>
      <c r="BA17" s="25">
        <v>32</v>
      </c>
      <c r="BB17" s="25">
        <v>12</v>
      </c>
      <c r="BC17" s="25">
        <v>10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172.6</v>
      </c>
      <c r="CE17" s="25">
        <v>10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95" s="29" customFormat="1" ht="14.25" x14ac:dyDescent="0.2">
      <c r="B18" s="29" t="s">
        <v>98</v>
      </c>
      <c r="C18" s="30"/>
      <c r="D18" s="30">
        <v>0.8</v>
      </c>
      <c r="E18" s="30">
        <v>0</v>
      </c>
      <c r="F18" s="30">
        <v>0.8</v>
      </c>
      <c r="G18" s="30">
        <v>0.8</v>
      </c>
      <c r="H18" s="30">
        <v>23.2</v>
      </c>
      <c r="I18" s="30">
        <v>97.36</v>
      </c>
      <c r="J18" s="29">
        <v>0.2</v>
      </c>
      <c r="K18" s="29">
        <v>0</v>
      </c>
      <c r="L18" s="29">
        <v>0</v>
      </c>
      <c r="M18" s="29">
        <v>0</v>
      </c>
      <c r="N18" s="29">
        <v>18</v>
      </c>
      <c r="O18" s="29">
        <v>1.6</v>
      </c>
      <c r="P18" s="29">
        <v>3.6</v>
      </c>
      <c r="Q18" s="29">
        <v>0</v>
      </c>
      <c r="R18" s="29">
        <v>0</v>
      </c>
      <c r="S18" s="29">
        <v>1.6</v>
      </c>
      <c r="T18" s="29">
        <v>1</v>
      </c>
      <c r="U18" s="29">
        <v>52</v>
      </c>
      <c r="V18" s="29">
        <v>556</v>
      </c>
      <c r="W18" s="29">
        <v>32</v>
      </c>
      <c r="X18" s="29">
        <v>18</v>
      </c>
      <c r="Y18" s="29">
        <v>22</v>
      </c>
      <c r="Z18" s="29">
        <v>4.4000000000000004</v>
      </c>
      <c r="AA18" s="29">
        <v>0</v>
      </c>
      <c r="AB18" s="29">
        <v>60</v>
      </c>
      <c r="AC18" s="29">
        <v>10</v>
      </c>
      <c r="AD18" s="29">
        <v>0.4</v>
      </c>
      <c r="AE18" s="29">
        <v>0.06</v>
      </c>
      <c r="AF18" s="29">
        <v>0.04</v>
      </c>
      <c r="AG18" s="29">
        <v>0.6</v>
      </c>
      <c r="AH18" s="29">
        <v>0.8</v>
      </c>
      <c r="AI18" s="29">
        <v>20</v>
      </c>
      <c r="AJ18" s="29">
        <v>0</v>
      </c>
      <c r="AK18" s="29">
        <v>0</v>
      </c>
      <c r="AL18" s="29">
        <v>0</v>
      </c>
      <c r="AM18" s="29">
        <v>38</v>
      </c>
      <c r="AN18" s="29">
        <v>36</v>
      </c>
      <c r="AO18" s="29">
        <v>6</v>
      </c>
      <c r="AP18" s="29">
        <v>22</v>
      </c>
      <c r="AQ18" s="29">
        <v>6</v>
      </c>
      <c r="AR18" s="29">
        <v>18</v>
      </c>
      <c r="AS18" s="29">
        <v>34</v>
      </c>
      <c r="AT18" s="29">
        <v>20</v>
      </c>
      <c r="AU18" s="29">
        <v>156</v>
      </c>
      <c r="AV18" s="29">
        <v>14</v>
      </c>
      <c r="AW18" s="29">
        <v>28</v>
      </c>
      <c r="AX18" s="29">
        <v>84</v>
      </c>
      <c r="AY18" s="29">
        <v>0</v>
      </c>
      <c r="AZ18" s="29">
        <v>26</v>
      </c>
      <c r="BA18" s="29">
        <v>32</v>
      </c>
      <c r="BB18" s="29">
        <v>12</v>
      </c>
      <c r="BC18" s="29">
        <v>10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172.6</v>
      </c>
      <c r="CD18" s="29" t="e">
        <f>$I$18/#REF!*100</f>
        <v>#REF!</v>
      </c>
      <c r="CE18" s="29">
        <v>10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0</v>
      </c>
      <c r="CO18" s="29">
        <v>0</v>
      </c>
      <c r="CP18" s="29">
        <v>0</v>
      </c>
      <c r="CQ18" s="29">
        <v>0</v>
      </c>
    </row>
    <row r="19" spans="1:95" s="5" customFormat="1" ht="15" x14ac:dyDescent="0.25">
      <c r="B19" s="24" t="s">
        <v>99</v>
      </c>
      <c r="C19" s="11"/>
      <c r="D19" s="11"/>
      <c r="E19" s="11"/>
      <c r="F19" s="11"/>
      <c r="G19" s="11"/>
      <c r="H19" s="11"/>
      <c r="I19" s="11"/>
    </row>
    <row r="20" spans="1:95" s="27" customFormat="1" ht="15" x14ac:dyDescent="0.25">
      <c r="A20" s="27" t="str">
        <f>"13/1"</f>
        <v>13/1</v>
      </c>
      <c r="B20" s="27" t="s">
        <v>100</v>
      </c>
      <c r="C20" s="28" t="str">
        <f>"60,0"</f>
        <v>60,0</v>
      </c>
      <c r="D20" s="28">
        <v>0.89</v>
      </c>
      <c r="E20" s="28">
        <v>0</v>
      </c>
      <c r="F20" s="28">
        <v>3.58</v>
      </c>
      <c r="G20" s="28">
        <v>3.58</v>
      </c>
      <c r="H20" s="28">
        <v>5.6</v>
      </c>
      <c r="I20" s="28">
        <v>55.266084719999995</v>
      </c>
      <c r="J20" s="27">
        <v>0.45</v>
      </c>
      <c r="K20" s="27">
        <v>2.34</v>
      </c>
      <c r="L20" s="27">
        <v>0.45</v>
      </c>
      <c r="M20" s="27">
        <v>0</v>
      </c>
      <c r="N20" s="27">
        <v>4.37</v>
      </c>
      <c r="O20" s="27">
        <v>0.05</v>
      </c>
      <c r="P20" s="27">
        <v>1.17</v>
      </c>
      <c r="Q20" s="27">
        <v>0</v>
      </c>
      <c r="R20" s="27">
        <v>0</v>
      </c>
      <c r="S20" s="27">
        <v>0.11</v>
      </c>
      <c r="T20" s="27">
        <v>0.76</v>
      </c>
      <c r="U20" s="27">
        <v>126.57</v>
      </c>
      <c r="V20" s="27">
        <v>146.63999999999999</v>
      </c>
      <c r="W20" s="27">
        <v>23.59</v>
      </c>
      <c r="X20" s="27">
        <v>9.9600000000000009</v>
      </c>
      <c r="Y20" s="27">
        <v>19.55</v>
      </c>
      <c r="Z20" s="27">
        <v>0.53</v>
      </c>
      <c r="AA20" s="27">
        <v>0</v>
      </c>
      <c r="AB20" s="27">
        <v>7.88</v>
      </c>
      <c r="AC20" s="27">
        <v>1.41</v>
      </c>
      <c r="AD20" s="27">
        <v>1.64</v>
      </c>
      <c r="AE20" s="27">
        <v>0.01</v>
      </c>
      <c r="AF20" s="27">
        <v>0.02</v>
      </c>
      <c r="AG20" s="27">
        <v>0.23</v>
      </c>
      <c r="AH20" s="27">
        <v>0.37</v>
      </c>
      <c r="AI20" s="27">
        <v>12.99</v>
      </c>
      <c r="AJ20" s="27">
        <v>0</v>
      </c>
      <c r="AK20" s="27">
        <v>0</v>
      </c>
      <c r="AL20" s="27">
        <v>0</v>
      </c>
      <c r="AM20" s="27">
        <v>35.28</v>
      </c>
      <c r="AN20" s="27">
        <v>41.01</v>
      </c>
      <c r="AO20" s="27">
        <v>11.33</v>
      </c>
      <c r="AP20" s="27">
        <v>26.35</v>
      </c>
      <c r="AQ20" s="27">
        <v>6.18</v>
      </c>
      <c r="AR20" s="27">
        <v>27.29</v>
      </c>
      <c r="AS20" s="27">
        <v>30.12</v>
      </c>
      <c r="AT20" s="27">
        <v>42.66</v>
      </c>
      <c r="AU20" s="27">
        <v>133.65</v>
      </c>
      <c r="AV20" s="27">
        <v>11.41</v>
      </c>
      <c r="AW20" s="27">
        <v>22.97</v>
      </c>
      <c r="AX20" s="27">
        <v>147.94</v>
      </c>
      <c r="AY20" s="27">
        <v>0</v>
      </c>
      <c r="AZ20" s="27">
        <v>28.64</v>
      </c>
      <c r="BA20" s="27">
        <v>32.85</v>
      </c>
      <c r="BB20" s="27">
        <v>26.95</v>
      </c>
      <c r="BC20" s="27">
        <v>9.4700000000000006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0.22</v>
      </c>
      <c r="BL20" s="27">
        <v>0</v>
      </c>
      <c r="BM20" s="27">
        <v>0.14000000000000001</v>
      </c>
      <c r="BN20" s="27">
        <v>0.01</v>
      </c>
      <c r="BO20" s="27">
        <v>0.02</v>
      </c>
      <c r="BP20" s="27">
        <v>0</v>
      </c>
      <c r="BQ20" s="27">
        <v>0</v>
      </c>
      <c r="BR20" s="27">
        <v>0</v>
      </c>
      <c r="BS20" s="27">
        <v>0.84</v>
      </c>
      <c r="BT20" s="27">
        <v>0</v>
      </c>
      <c r="BU20" s="27">
        <v>0</v>
      </c>
      <c r="BV20" s="27">
        <v>2.08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49.75</v>
      </c>
      <c r="CE20" s="27">
        <v>1.31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1.2</v>
      </c>
      <c r="CQ20" s="27">
        <v>0.3</v>
      </c>
    </row>
    <row r="21" spans="1:95" s="27" customFormat="1" ht="15" x14ac:dyDescent="0.25">
      <c r="A21" s="27" t="str">
        <f>"20/2"</f>
        <v>20/2</v>
      </c>
      <c r="B21" s="27" t="s">
        <v>101</v>
      </c>
      <c r="C21" s="28" t="str">
        <f>"200,0"</f>
        <v>200,0</v>
      </c>
      <c r="D21" s="28">
        <v>1.62</v>
      </c>
      <c r="E21" s="28">
        <v>0.1</v>
      </c>
      <c r="F21" s="28">
        <v>5.5</v>
      </c>
      <c r="G21" s="28">
        <v>4.91</v>
      </c>
      <c r="H21" s="28">
        <v>10.38</v>
      </c>
      <c r="I21" s="28">
        <v>94.927304000000007</v>
      </c>
      <c r="J21" s="27">
        <v>1.1200000000000001</v>
      </c>
      <c r="K21" s="27">
        <v>3.12</v>
      </c>
      <c r="L21" s="27">
        <v>0</v>
      </c>
      <c r="M21" s="27">
        <v>0</v>
      </c>
      <c r="N21" s="27">
        <v>2.78</v>
      </c>
      <c r="O21" s="27">
        <v>5.98</v>
      </c>
      <c r="P21" s="27">
        <v>1.62</v>
      </c>
      <c r="Q21" s="27">
        <v>0</v>
      </c>
      <c r="R21" s="27">
        <v>0</v>
      </c>
      <c r="S21" s="27">
        <v>0.21</v>
      </c>
      <c r="T21" s="27">
        <v>1.63</v>
      </c>
      <c r="U21" s="27">
        <v>342.5</v>
      </c>
      <c r="V21" s="27">
        <v>314.38</v>
      </c>
      <c r="W21" s="27">
        <v>23.57</v>
      </c>
      <c r="X21" s="27">
        <v>17.190000000000001</v>
      </c>
      <c r="Y21" s="27">
        <v>42.09</v>
      </c>
      <c r="Z21" s="27">
        <v>0.64</v>
      </c>
      <c r="AA21" s="27">
        <v>6</v>
      </c>
      <c r="AB21" s="27">
        <v>897.84</v>
      </c>
      <c r="AC21" s="27">
        <v>172.08</v>
      </c>
      <c r="AD21" s="27">
        <v>2.25</v>
      </c>
      <c r="AE21" s="27">
        <v>0.06</v>
      </c>
      <c r="AF21" s="27">
        <v>0.05</v>
      </c>
      <c r="AG21" s="27">
        <v>0.67</v>
      </c>
      <c r="AH21" s="27">
        <v>1.1200000000000001</v>
      </c>
      <c r="AI21" s="27">
        <v>6.88</v>
      </c>
      <c r="AJ21" s="27">
        <v>0</v>
      </c>
      <c r="AK21" s="27">
        <v>0</v>
      </c>
      <c r="AL21" s="27">
        <v>0</v>
      </c>
      <c r="AM21" s="27">
        <v>55.43</v>
      </c>
      <c r="AN21" s="27">
        <v>57.94</v>
      </c>
      <c r="AO21" s="27">
        <v>10.66</v>
      </c>
      <c r="AP21" s="27">
        <v>39.32</v>
      </c>
      <c r="AQ21" s="27">
        <v>13.96</v>
      </c>
      <c r="AR21" s="27">
        <v>39.79</v>
      </c>
      <c r="AS21" s="27">
        <v>48.61</v>
      </c>
      <c r="AT21" s="27">
        <v>111.65</v>
      </c>
      <c r="AU21" s="27">
        <v>101.85</v>
      </c>
      <c r="AV21" s="27">
        <v>17.809999999999999</v>
      </c>
      <c r="AW21" s="27">
        <v>38.26</v>
      </c>
      <c r="AX21" s="27">
        <v>175.24</v>
      </c>
      <c r="AY21" s="27">
        <v>0</v>
      </c>
      <c r="AZ21" s="27">
        <v>35.36</v>
      </c>
      <c r="BA21" s="27">
        <v>35.200000000000003</v>
      </c>
      <c r="BB21" s="27">
        <v>31.24</v>
      </c>
      <c r="BC21" s="27">
        <v>12.62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0.32</v>
      </c>
      <c r="BL21" s="27">
        <v>0</v>
      </c>
      <c r="BM21" s="27">
        <v>0.2</v>
      </c>
      <c r="BN21" s="27">
        <v>0.01</v>
      </c>
      <c r="BO21" s="27">
        <v>0.03</v>
      </c>
      <c r="BP21" s="27">
        <v>0</v>
      </c>
      <c r="BQ21" s="27">
        <v>0</v>
      </c>
      <c r="BR21" s="27">
        <v>0</v>
      </c>
      <c r="BS21" s="27">
        <v>1.18</v>
      </c>
      <c r="BT21" s="27">
        <v>0</v>
      </c>
      <c r="BU21" s="27">
        <v>0</v>
      </c>
      <c r="BV21" s="27">
        <v>2.82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229.45</v>
      </c>
      <c r="CE21" s="27">
        <v>155.63999999999999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0.8</v>
      </c>
    </row>
    <row r="22" spans="1:95" s="27" customFormat="1" ht="15" x14ac:dyDescent="0.25">
      <c r="A22" s="27" t="str">
        <f>"17/8"</f>
        <v>17/8</v>
      </c>
      <c r="B22" s="27" t="s">
        <v>102</v>
      </c>
      <c r="C22" s="28" t="str">
        <f>"70,0/20,0"</f>
        <v>70,0/20,0</v>
      </c>
      <c r="D22" s="28">
        <v>10.050000000000001</v>
      </c>
      <c r="E22" s="28">
        <v>9.59</v>
      </c>
      <c r="F22" s="28">
        <v>8.83</v>
      </c>
      <c r="G22" s="28">
        <v>1.63</v>
      </c>
      <c r="H22" s="28">
        <v>7.41</v>
      </c>
      <c r="I22" s="28">
        <v>149.44247255999997</v>
      </c>
      <c r="J22" s="27">
        <v>4.07</v>
      </c>
      <c r="K22" s="27">
        <v>0.98</v>
      </c>
      <c r="L22" s="27">
        <v>0</v>
      </c>
      <c r="M22" s="27">
        <v>0</v>
      </c>
      <c r="N22" s="27">
        <v>1.0900000000000001</v>
      </c>
      <c r="O22" s="27">
        <v>6.15</v>
      </c>
      <c r="P22" s="27">
        <v>0.17</v>
      </c>
      <c r="Q22" s="27">
        <v>0</v>
      </c>
      <c r="R22" s="27">
        <v>0</v>
      </c>
      <c r="S22" s="27">
        <v>0.02</v>
      </c>
      <c r="T22" s="27">
        <v>1.23</v>
      </c>
      <c r="U22" s="27">
        <v>228.24</v>
      </c>
      <c r="V22" s="27">
        <v>171.33</v>
      </c>
      <c r="W22" s="27">
        <v>29.44</v>
      </c>
      <c r="X22" s="27">
        <v>12.64</v>
      </c>
      <c r="Y22" s="27">
        <v>99.26</v>
      </c>
      <c r="Z22" s="27">
        <v>1.21</v>
      </c>
      <c r="AA22" s="27">
        <v>2.72</v>
      </c>
      <c r="AB22" s="27">
        <v>1.77</v>
      </c>
      <c r="AC22" s="27">
        <v>5.12</v>
      </c>
      <c r="AD22" s="27">
        <v>0.93</v>
      </c>
      <c r="AE22" s="27">
        <v>0.03</v>
      </c>
      <c r="AF22" s="27">
        <v>0.08</v>
      </c>
      <c r="AG22" s="27">
        <v>1.87</v>
      </c>
      <c r="AH22" s="27">
        <v>4.2699999999999996</v>
      </c>
      <c r="AI22" s="27">
        <v>0.09</v>
      </c>
      <c r="AJ22" s="27">
        <v>0</v>
      </c>
      <c r="AK22" s="27">
        <v>34.75</v>
      </c>
      <c r="AL22" s="27">
        <v>34.32</v>
      </c>
      <c r="AM22" s="27">
        <v>804.23</v>
      </c>
      <c r="AN22" s="27">
        <v>789.52</v>
      </c>
      <c r="AO22" s="27">
        <v>231.74</v>
      </c>
      <c r="AP22" s="27">
        <v>420.63</v>
      </c>
      <c r="AQ22" s="27">
        <v>114.68</v>
      </c>
      <c r="AR22" s="27">
        <v>442.28</v>
      </c>
      <c r="AS22" s="27">
        <v>523.45000000000005</v>
      </c>
      <c r="AT22" s="27">
        <v>514.48</v>
      </c>
      <c r="AU22" s="27">
        <v>835.74</v>
      </c>
      <c r="AV22" s="27">
        <v>340.6</v>
      </c>
      <c r="AW22" s="27">
        <v>458.42</v>
      </c>
      <c r="AX22" s="27">
        <v>1691.7</v>
      </c>
      <c r="AY22" s="27">
        <v>130.85</v>
      </c>
      <c r="AZ22" s="27">
        <v>406.95</v>
      </c>
      <c r="BA22" s="27">
        <v>398.11</v>
      </c>
      <c r="BB22" s="27">
        <v>362.98</v>
      </c>
      <c r="BC22" s="27">
        <v>143.78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0.09</v>
      </c>
      <c r="BL22" s="27">
        <v>0</v>
      </c>
      <c r="BM22" s="27">
        <v>0.06</v>
      </c>
      <c r="BN22" s="27">
        <v>0</v>
      </c>
      <c r="BO22" s="27">
        <v>0.01</v>
      </c>
      <c r="BP22" s="27">
        <v>0</v>
      </c>
      <c r="BQ22" s="27">
        <v>0</v>
      </c>
      <c r="BR22" s="27">
        <v>0</v>
      </c>
      <c r="BS22" s="27">
        <v>0.32</v>
      </c>
      <c r="BT22" s="27">
        <v>0</v>
      </c>
      <c r="BU22" s="27">
        <v>0</v>
      </c>
      <c r="BV22" s="27">
        <v>0.94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55.17</v>
      </c>
      <c r="CE22" s="27">
        <v>3.02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0.48</v>
      </c>
    </row>
    <row r="23" spans="1:95" s="27" customFormat="1" ht="15" x14ac:dyDescent="0.25">
      <c r="A23" s="27" t="str">
        <f>"39/3"</f>
        <v>39/3</v>
      </c>
      <c r="B23" s="27" t="s">
        <v>103</v>
      </c>
      <c r="C23" s="28" t="str">
        <f>"130,0"</f>
        <v>130,0</v>
      </c>
      <c r="D23" s="28">
        <v>5.7</v>
      </c>
      <c r="E23" s="28">
        <v>0</v>
      </c>
      <c r="F23" s="28">
        <v>1.49</v>
      </c>
      <c r="G23" s="28">
        <v>1.49</v>
      </c>
      <c r="H23" s="28">
        <v>29.88</v>
      </c>
      <c r="I23" s="28">
        <v>148.12516289999999</v>
      </c>
      <c r="J23" s="27">
        <v>0.28000000000000003</v>
      </c>
      <c r="K23" s="27">
        <v>0</v>
      </c>
      <c r="L23" s="27">
        <v>0.28000000000000003</v>
      </c>
      <c r="M23" s="27">
        <v>0</v>
      </c>
      <c r="N23" s="27">
        <v>0.63</v>
      </c>
      <c r="O23" s="27">
        <v>24.29</v>
      </c>
      <c r="P23" s="27">
        <v>4.95</v>
      </c>
      <c r="Q23" s="27">
        <v>0</v>
      </c>
      <c r="R23" s="27">
        <v>0</v>
      </c>
      <c r="S23" s="27">
        <v>0</v>
      </c>
      <c r="T23" s="27">
        <v>1.43</v>
      </c>
      <c r="U23" s="27">
        <v>250.04</v>
      </c>
      <c r="V23" s="27">
        <v>173.67</v>
      </c>
      <c r="W23" s="27">
        <v>11.27</v>
      </c>
      <c r="X23" s="27">
        <v>87.82</v>
      </c>
      <c r="Y23" s="27">
        <v>128.35</v>
      </c>
      <c r="Z23" s="27">
        <v>3.02</v>
      </c>
      <c r="AA23" s="27">
        <v>0</v>
      </c>
      <c r="AB23" s="27">
        <v>4.1500000000000004</v>
      </c>
      <c r="AC23" s="27">
        <v>0.92</v>
      </c>
      <c r="AD23" s="27">
        <v>0.37</v>
      </c>
      <c r="AE23" s="27">
        <v>0.17</v>
      </c>
      <c r="AF23" s="27">
        <v>0.08</v>
      </c>
      <c r="AG23" s="27">
        <v>1.65</v>
      </c>
      <c r="AH23" s="27">
        <v>3.32</v>
      </c>
      <c r="AI23" s="27">
        <v>0</v>
      </c>
      <c r="AJ23" s="27">
        <v>0</v>
      </c>
      <c r="AK23" s="27">
        <v>0</v>
      </c>
      <c r="AL23" s="27">
        <v>0</v>
      </c>
      <c r="AM23" s="27">
        <v>336.94</v>
      </c>
      <c r="AN23" s="27">
        <v>239.7</v>
      </c>
      <c r="AO23" s="27">
        <v>144.72999999999999</v>
      </c>
      <c r="AP23" s="27">
        <v>180.91</v>
      </c>
      <c r="AQ23" s="27">
        <v>81.41</v>
      </c>
      <c r="AR23" s="27">
        <v>267.74</v>
      </c>
      <c r="AS23" s="27">
        <v>262.32</v>
      </c>
      <c r="AT23" s="27">
        <v>506.54</v>
      </c>
      <c r="AU23" s="27">
        <v>498.4</v>
      </c>
      <c r="AV23" s="27">
        <v>135.68</v>
      </c>
      <c r="AW23" s="27">
        <v>325.63</v>
      </c>
      <c r="AX23" s="27">
        <v>1022.13</v>
      </c>
      <c r="AY23" s="27">
        <v>0</v>
      </c>
      <c r="AZ23" s="27">
        <v>226.14</v>
      </c>
      <c r="BA23" s="27">
        <v>274.08</v>
      </c>
      <c r="BB23" s="27">
        <v>194.48</v>
      </c>
      <c r="BC23" s="27">
        <v>149.25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0.24</v>
      </c>
      <c r="BL23" s="27">
        <v>0</v>
      </c>
      <c r="BM23" s="27">
        <v>0.02</v>
      </c>
      <c r="BN23" s="27">
        <v>0</v>
      </c>
      <c r="BO23" s="27">
        <v>0</v>
      </c>
      <c r="BP23" s="27">
        <v>0</v>
      </c>
      <c r="BQ23" s="27">
        <v>0</v>
      </c>
      <c r="BR23" s="27">
        <v>0.01</v>
      </c>
      <c r="BS23" s="27">
        <v>0.48</v>
      </c>
      <c r="BT23" s="27">
        <v>0.01</v>
      </c>
      <c r="BU23" s="27">
        <v>0</v>
      </c>
      <c r="BV23" s="27">
        <v>0.47</v>
      </c>
      <c r="BW23" s="27">
        <v>0.05</v>
      </c>
      <c r="BX23" s="27">
        <v>0</v>
      </c>
      <c r="BY23" s="27">
        <v>0</v>
      </c>
      <c r="BZ23" s="27">
        <v>0</v>
      </c>
      <c r="CA23" s="27">
        <v>0</v>
      </c>
      <c r="CB23" s="27">
        <v>76.010000000000005</v>
      </c>
      <c r="CE23" s="27">
        <v>0.69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0.65</v>
      </c>
    </row>
    <row r="24" spans="1:95" s="27" customFormat="1" ht="15" x14ac:dyDescent="0.25">
      <c r="A24" s="27" t="str">
        <f>"6/10"</f>
        <v>6/10</v>
      </c>
      <c r="B24" s="27" t="s">
        <v>104</v>
      </c>
      <c r="C24" s="28" t="str">
        <f>"200,0"</f>
        <v>200,0</v>
      </c>
      <c r="D24" s="28">
        <v>1.02</v>
      </c>
      <c r="E24" s="28">
        <v>0</v>
      </c>
      <c r="F24" s="28">
        <v>0.06</v>
      </c>
      <c r="G24" s="28">
        <v>0.06</v>
      </c>
      <c r="H24" s="28">
        <v>23.18</v>
      </c>
      <c r="I24" s="28">
        <v>87.598919999999993</v>
      </c>
      <c r="J24" s="27">
        <v>0.02</v>
      </c>
      <c r="K24" s="27">
        <v>0</v>
      </c>
      <c r="L24" s="27">
        <v>0</v>
      </c>
      <c r="M24" s="27">
        <v>0</v>
      </c>
      <c r="N24" s="27">
        <v>19.190000000000001</v>
      </c>
      <c r="O24" s="27">
        <v>0.56999999999999995</v>
      </c>
      <c r="P24" s="27">
        <v>3.42</v>
      </c>
      <c r="Q24" s="27">
        <v>0</v>
      </c>
      <c r="R24" s="27">
        <v>0</v>
      </c>
      <c r="S24" s="27">
        <v>0.3</v>
      </c>
      <c r="T24" s="27">
        <v>0.81</v>
      </c>
      <c r="U24" s="27">
        <v>3.47</v>
      </c>
      <c r="V24" s="27">
        <v>340.26</v>
      </c>
      <c r="W24" s="27">
        <v>31.33</v>
      </c>
      <c r="X24" s="27">
        <v>19.95</v>
      </c>
      <c r="Y24" s="27">
        <v>27.16</v>
      </c>
      <c r="Z24" s="27">
        <v>0.65</v>
      </c>
      <c r="AA24" s="27">
        <v>0</v>
      </c>
      <c r="AB24" s="27">
        <v>630</v>
      </c>
      <c r="AC24" s="27">
        <v>116.6</v>
      </c>
      <c r="AD24" s="27">
        <v>1.1000000000000001</v>
      </c>
      <c r="AE24" s="27">
        <v>0.02</v>
      </c>
      <c r="AF24" s="27">
        <v>0.04</v>
      </c>
      <c r="AG24" s="27">
        <v>0.51</v>
      </c>
      <c r="AH24" s="27">
        <v>0.78</v>
      </c>
      <c r="AI24" s="27">
        <v>0.32</v>
      </c>
      <c r="AJ24" s="27">
        <v>0</v>
      </c>
      <c r="AK24" s="27">
        <v>0</v>
      </c>
      <c r="AL24" s="27">
        <v>0</v>
      </c>
      <c r="AM24" s="27">
        <v>0.01</v>
      </c>
      <c r="AN24" s="27">
        <v>0.02</v>
      </c>
      <c r="AO24" s="27">
        <v>0</v>
      </c>
      <c r="AP24" s="27">
        <v>0.01</v>
      </c>
      <c r="AQ24" s="27">
        <v>0</v>
      </c>
      <c r="AR24" s="27">
        <v>0.01</v>
      </c>
      <c r="AS24" s="27">
        <v>0.01</v>
      </c>
      <c r="AT24" s="27">
        <v>0.01</v>
      </c>
      <c r="AU24" s="27">
        <v>0.06</v>
      </c>
      <c r="AV24" s="27">
        <v>0</v>
      </c>
      <c r="AW24" s="27">
        <v>0.01</v>
      </c>
      <c r="AX24" s="27">
        <v>0.03</v>
      </c>
      <c r="AY24" s="27">
        <v>0</v>
      </c>
      <c r="AZ24" s="27">
        <v>0.02</v>
      </c>
      <c r="BA24" s="27">
        <v>0.01</v>
      </c>
      <c r="BB24" s="27">
        <v>0.01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0.01</v>
      </c>
      <c r="BT24" s="27">
        <v>0</v>
      </c>
      <c r="BU24" s="27">
        <v>0</v>
      </c>
      <c r="BV24" s="27">
        <v>0.01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214.01</v>
      </c>
      <c r="CE24" s="27">
        <v>105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10</v>
      </c>
      <c r="CQ24" s="27">
        <v>0</v>
      </c>
    </row>
    <row r="25" spans="1:95" s="27" customFormat="1" ht="15" x14ac:dyDescent="0.25">
      <c r="A25" s="27" t="str">
        <f>"-"</f>
        <v>-</v>
      </c>
      <c r="B25" s="27" t="s">
        <v>105</v>
      </c>
      <c r="C25" s="28" t="str">
        <f>"30,0"</f>
        <v>30,0</v>
      </c>
      <c r="D25" s="28">
        <v>1.98</v>
      </c>
      <c r="E25" s="28">
        <v>0</v>
      </c>
      <c r="F25" s="28">
        <v>0.36</v>
      </c>
      <c r="G25" s="28">
        <v>0.36</v>
      </c>
      <c r="H25" s="28">
        <v>12.51</v>
      </c>
      <c r="I25" s="28">
        <v>58.013999999999996</v>
      </c>
      <c r="J25" s="27">
        <v>0.06</v>
      </c>
      <c r="K25" s="27">
        <v>0</v>
      </c>
      <c r="L25" s="27">
        <v>0</v>
      </c>
      <c r="M25" s="27">
        <v>0</v>
      </c>
      <c r="N25" s="27">
        <v>0.36</v>
      </c>
      <c r="O25" s="27">
        <v>9.66</v>
      </c>
      <c r="P25" s="27">
        <v>2.4900000000000002</v>
      </c>
      <c r="Q25" s="27">
        <v>0</v>
      </c>
      <c r="R25" s="27">
        <v>0</v>
      </c>
      <c r="S25" s="27">
        <v>0.3</v>
      </c>
      <c r="T25" s="27">
        <v>0.75</v>
      </c>
      <c r="U25" s="27">
        <v>183</v>
      </c>
      <c r="V25" s="27">
        <v>73.5</v>
      </c>
      <c r="W25" s="27">
        <v>10.5</v>
      </c>
      <c r="X25" s="27">
        <v>14.1</v>
      </c>
      <c r="Y25" s="27">
        <v>47.4</v>
      </c>
      <c r="Z25" s="27">
        <v>1.17</v>
      </c>
      <c r="AA25" s="27">
        <v>0</v>
      </c>
      <c r="AB25" s="27">
        <v>1.5</v>
      </c>
      <c r="AC25" s="27">
        <v>0.3</v>
      </c>
      <c r="AD25" s="27">
        <v>0.42</v>
      </c>
      <c r="AE25" s="27">
        <v>0.05</v>
      </c>
      <c r="AF25" s="27">
        <v>0.02</v>
      </c>
      <c r="AG25" s="27">
        <v>0.21</v>
      </c>
      <c r="AH25" s="27">
        <v>0.6</v>
      </c>
      <c r="AI25" s="27">
        <v>0</v>
      </c>
      <c r="AJ25" s="27">
        <v>0</v>
      </c>
      <c r="AK25" s="27">
        <v>0</v>
      </c>
      <c r="AL25" s="27">
        <v>0</v>
      </c>
      <c r="AM25" s="27">
        <v>128.1</v>
      </c>
      <c r="AN25" s="27">
        <v>66.900000000000006</v>
      </c>
      <c r="AO25" s="27">
        <v>27.9</v>
      </c>
      <c r="AP25" s="27">
        <v>59.4</v>
      </c>
      <c r="AQ25" s="27">
        <v>24</v>
      </c>
      <c r="AR25" s="27">
        <v>111.3</v>
      </c>
      <c r="AS25" s="27">
        <v>89.1</v>
      </c>
      <c r="AT25" s="27">
        <v>87.3</v>
      </c>
      <c r="AU25" s="27">
        <v>139.19999999999999</v>
      </c>
      <c r="AV25" s="27">
        <v>37.200000000000003</v>
      </c>
      <c r="AW25" s="27">
        <v>93</v>
      </c>
      <c r="AX25" s="27">
        <v>458.7</v>
      </c>
      <c r="AY25" s="27">
        <v>0</v>
      </c>
      <c r="AZ25" s="27">
        <v>157.80000000000001</v>
      </c>
      <c r="BA25" s="27">
        <v>87.3</v>
      </c>
      <c r="BB25" s="27">
        <v>54</v>
      </c>
      <c r="BC25" s="27">
        <v>39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0.04</v>
      </c>
      <c r="BL25" s="27">
        <v>0</v>
      </c>
      <c r="BM25" s="27">
        <v>0</v>
      </c>
      <c r="BN25" s="27">
        <v>0.01</v>
      </c>
      <c r="BO25" s="27">
        <v>0</v>
      </c>
      <c r="BP25" s="27">
        <v>0</v>
      </c>
      <c r="BQ25" s="27">
        <v>0</v>
      </c>
      <c r="BR25" s="27">
        <v>0</v>
      </c>
      <c r="BS25" s="27">
        <v>0.03</v>
      </c>
      <c r="BT25" s="27">
        <v>0</v>
      </c>
      <c r="BU25" s="27">
        <v>0</v>
      </c>
      <c r="BV25" s="27">
        <v>0.14000000000000001</v>
      </c>
      <c r="BW25" s="27">
        <v>0.02</v>
      </c>
      <c r="BX25" s="27">
        <v>0</v>
      </c>
      <c r="BY25" s="27">
        <v>0</v>
      </c>
      <c r="BZ25" s="27">
        <v>0</v>
      </c>
      <c r="CA25" s="27">
        <v>0</v>
      </c>
      <c r="CB25" s="27">
        <v>14.1</v>
      </c>
      <c r="CE25" s="27">
        <v>0.25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</row>
    <row r="26" spans="1:95" s="25" customFormat="1" ht="15" x14ac:dyDescent="0.25">
      <c r="A26" s="25" t="str">
        <f>"-"</f>
        <v>-</v>
      </c>
      <c r="B26" s="25" t="s">
        <v>106</v>
      </c>
      <c r="C26" s="26" t="str">
        <f>"40,0"</f>
        <v>40,0</v>
      </c>
      <c r="D26" s="26">
        <v>2.64</v>
      </c>
      <c r="E26" s="26">
        <v>0</v>
      </c>
      <c r="F26" s="26">
        <v>0.26</v>
      </c>
      <c r="G26" s="26">
        <v>0.26</v>
      </c>
      <c r="H26" s="26">
        <v>18.760000000000002</v>
      </c>
      <c r="I26" s="26">
        <v>89.560399999999987</v>
      </c>
      <c r="J26" s="25">
        <v>0</v>
      </c>
      <c r="K26" s="25">
        <v>0</v>
      </c>
      <c r="L26" s="25">
        <v>0</v>
      </c>
      <c r="M26" s="25">
        <v>0</v>
      </c>
      <c r="N26" s="25">
        <v>0.44</v>
      </c>
      <c r="O26" s="25">
        <v>18.239999999999998</v>
      </c>
      <c r="P26" s="25">
        <v>0.08</v>
      </c>
      <c r="Q26" s="25">
        <v>0</v>
      </c>
      <c r="R26" s="25">
        <v>0</v>
      </c>
      <c r="S26" s="25">
        <v>0</v>
      </c>
      <c r="T26" s="25">
        <v>0.72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203.58</v>
      </c>
      <c r="AN26" s="25">
        <v>67.510000000000005</v>
      </c>
      <c r="AO26" s="25">
        <v>40.020000000000003</v>
      </c>
      <c r="AP26" s="25">
        <v>80.040000000000006</v>
      </c>
      <c r="AQ26" s="25">
        <v>30.28</v>
      </c>
      <c r="AR26" s="25">
        <v>144.77000000000001</v>
      </c>
      <c r="AS26" s="25">
        <v>89.78</v>
      </c>
      <c r="AT26" s="25">
        <v>125.28</v>
      </c>
      <c r="AU26" s="25">
        <v>103.36</v>
      </c>
      <c r="AV26" s="25">
        <v>54.29</v>
      </c>
      <c r="AW26" s="25">
        <v>96.05</v>
      </c>
      <c r="AX26" s="25">
        <v>803.18</v>
      </c>
      <c r="AY26" s="25">
        <v>0</v>
      </c>
      <c r="AZ26" s="25">
        <v>261.7</v>
      </c>
      <c r="BA26" s="25">
        <v>113.8</v>
      </c>
      <c r="BB26" s="25">
        <v>75.52</v>
      </c>
      <c r="BC26" s="25">
        <v>59.86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0.03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0.03</v>
      </c>
      <c r="BT26" s="25">
        <v>0</v>
      </c>
      <c r="BU26" s="25">
        <v>0</v>
      </c>
      <c r="BV26" s="25">
        <v>0.11</v>
      </c>
      <c r="BW26" s="25">
        <v>0.01</v>
      </c>
      <c r="BX26" s="25">
        <v>0</v>
      </c>
      <c r="BY26" s="25">
        <v>0</v>
      </c>
      <c r="BZ26" s="25">
        <v>0</v>
      </c>
      <c r="CA26" s="25">
        <v>0</v>
      </c>
      <c r="CB26" s="25">
        <v>15.64</v>
      </c>
      <c r="CE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</row>
    <row r="27" spans="1:95" s="29" customFormat="1" ht="14.25" x14ac:dyDescent="0.2">
      <c r="B27" s="29" t="s">
        <v>107</v>
      </c>
      <c r="C27" s="30"/>
      <c r="D27" s="30">
        <v>23.9</v>
      </c>
      <c r="E27" s="30">
        <v>9.68</v>
      </c>
      <c r="F27" s="30">
        <v>20.079999999999998</v>
      </c>
      <c r="G27" s="30">
        <v>12.29</v>
      </c>
      <c r="H27" s="30">
        <v>107.72</v>
      </c>
      <c r="I27" s="30">
        <v>682.93</v>
      </c>
      <c r="J27" s="29">
        <v>5.99</v>
      </c>
      <c r="K27" s="29">
        <v>6.44</v>
      </c>
      <c r="L27" s="29">
        <v>0.73</v>
      </c>
      <c r="M27" s="29">
        <v>0</v>
      </c>
      <c r="N27" s="29">
        <v>28.86</v>
      </c>
      <c r="O27" s="29">
        <v>64.94</v>
      </c>
      <c r="P27" s="29">
        <v>13.91</v>
      </c>
      <c r="Q27" s="29">
        <v>0</v>
      </c>
      <c r="R27" s="29">
        <v>0</v>
      </c>
      <c r="S27" s="29">
        <v>0.94</v>
      </c>
      <c r="T27" s="29">
        <v>7.35</v>
      </c>
      <c r="U27" s="29">
        <v>1133.82</v>
      </c>
      <c r="V27" s="29">
        <v>1219.78</v>
      </c>
      <c r="W27" s="29">
        <v>129.71</v>
      </c>
      <c r="X27" s="29">
        <v>161.66999999999999</v>
      </c>
      <c r="Y27" s="29">
        <v>363.81</v>
      </c>
      <c r="Z27" s="29">
        <v>7.22</v>
      </c>
      <c r="AA27" s="29">
        <v>8.7200000000000006</v>
      </c>
      <c r="AB27" s="29">
        <v>1543.14</v>
      </c>
      <c r="AC27" s="29">
        <v>296.43</v>
      </c>
      <c r="AD27" s="29">
        <v>6.7</v>
      </c>
      <c r="AE27" s="29">
        <v>0.35</v>
      </c>
      <c r="AF27" s="29">
        <v>0.28999999999999998</v>
      </c>
      <c r="AG27" s="29">
        <v>5.14</v>
      </c>
      <c r="AH27" s="29">
        <v>10.46</v>
      </c>
      <c r="AI27" s="29">
        <v>20.28</v>
      </c>
      <c r="AJ27" s="29">
        <v>0</v>
      </c>
      <c r="AK27" s="29">
        <v>34.75</v>
      </c>
      <c r="AL27" s="29">
        <v>34.32</v>
      </c>
      <c r="AM27" s="29">
        <v>1563.58</v>
      </c>
      <c r="AN27" s="29">
        <v>1262.6099999999999</v>
      </c>
      <c r="AO27" s="29">
        <v>466.39</v>
      </c>
      <c r="AP27" s="29">
        <v>806.65</v>
      </c>
      <c r="AQ27" s="29">
        <v>270.5</v>
      </c>
      <c r="AR27" s="29">
        <v>1033.19</v>
      </c>
      <c r="AS27" s="29">
        <v>1043.4000000000001</v>
      </c>
      <c r="AT27" s="29">
        <v>1387.92</v>
      </c>
      <c r="AU27" s="29">
        <v>1812.25</v>
      </c>
      <c r="AV27" s="29">
        <v>597</v>
      </c>
      <c r="AW27" s="29">
        <v>1034.3399999999999</v>
      </c>
      <c r="AX27" s="29">
        <v>4298.91</v>
      </c>
      <c r="AY27" s="29">
        <v>130.85</v>
      </c>
      <c r="AZ27" s="29">
        <v>1116.5999999999999</v>
      </c>
      <c r="BA27" s="29">
        <v>941.35</v>
      </c>
      <c r="BB27" s="29">
        <v>745.17</v>
      </c>
      <c r="BC27" s="29">
        <v>413.97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0.01</v>
      </c>
      <c r="BJ27" s="29">
        <v>0</v>
      </c>
      <c r="BK27" s="29">
        <v>0.95</v>
      </c>
      <c r="BL27" s="29">
        <v>0</v>
      </c>
      <c r="BM27" s="29">
        <v>0.42</v>
      </c>
      <c r="BN27" s="29">
        <v>0.04</v>
      </c>
      <c r="BO27" s="29">
        <v>7.0000000000000007E-2</v>
      </c>
      <c r="BP27" s="29">
        <v>0</v>
      </c>
      <c r="BQ27" s="29">
        <v>0</v>
      </c>
      <c r="BR27" s="29">
        <v>0.02</v>
      </c>
      <c r="BS27" s="29">
        <v>2.9</v>
      </c>
      <c r="BT27" s="29">
        <v>0.01</v>
      </c>
      <c r="BU27" s="29">
        <v>0</v>
      </c>
      <c r="BV27" s="29">
        <v>6.58</v>
      </c>
      <c r="BW27" s="29">
        <v>0.08</v>
      </c>
      <c r="BX27" s="29">
        <v>0</v>
      </c>
      <c r="BY27" s="29">
        <v>0</v>
      </c>
      <c r="BZ27" s="29">
        <v>0</v>
      </c>
      <c r="CA27" s="29">
        <v>0</v>
      </c>
      <c r="CB27" s="29">
        <v>654.14</v>
      </c>
      <c r="CD27" s="29" t="e">
        <f>$I$27/#REF!*100</f>
        <v>#REF!</v>
      </c>
      <c r="CE27" s="29">
        <v>265.91000000000003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11.2</v>
      </c>
      <c r="CQ27" s="29">
        <v>2.23</v>
      </c>
    </row>
    <row r="28" spans="1:95" s="5" customFormat="1" ht="15" x14ac:dyDescent="0.25">
      <c r="B28" s="24" t="s">
        <v>108</v>
      </c>
      <c r="C28" s="11"/>
      <c r="D28" s="11"/>
      <c r="E28" s="11"/>
      <c r="F28" s="11"/>
      <c r="G28" s="11"/>
      <c r="H28" s="11"/>
      <c r="I28" s="11"/>
    </row>
    <row r="29" spans="1:95" s="27" customFormat="1" ht="15" x14ac:dyDescent="0.25">
      <c r="A29" s="27" t="str">
        <f>"-"</f>
        <v>-</v>
      </c>
      <c r="B29" s="27" t="s">
        <v>109</v>
      </c>
      <c r="C29" s="28" t="str">
        <f>"200,0"</f>
        <v>200,0</v>
      </c>
      <c r="D29" s="28">
        <v>5.8</v>
      </c>
      <c r="E29" s="28">
        <v>5.8</v>
      </c>
      <c r="F29" s="28">
        <v>6.4</v>
      </c>
      <c r="G29" s="28">
        <v>0</v>
      </c>
      <c r="H29" s="28">
        <v>8</v>
      </c>
      <c r="I29" s="28">
        <v>116.6</v>
      </c>
      <c r="J29" s="27">
        <v>4</v>
      </c>
      <c r="K29" s="27">
        <v>0</v>
      </c>
      <c r="L29" s="27">
        <v>0</v>
      </c>
      <c r="M29" s="27">
        <v>0</v>
      </c>
      <c r="N29" s="27">
        <v>8</v>
      </c>
      <c r="O29" s="27">
        <v>0</v>
      </c>
      <c r="P29" s="27">
        <v>0</v>
      </c>
      <c r="Q29" s="27">
        <v>0</v>
      </c>
      <c r="R29" s="27">
        <v>0</v>
      </c>
      <c r="S29" s="27">
        <v>1.8</v>
      </c>
      <c r="T29" s="27">
        <v>1.4</v>
      </c>
      <c r="U29" s="27">
        <v>100</v>
      </c>
      <c r="V29" s="27">
        <v>292</v>
      </c>
      <c r="W29" s="27">
        <v>240</v>
      </c>
      <c r="X29" s="27">
        <v>28</v>
      </c>
      <c r="Y29" s="27">
        <v>190</v>
      </c>
      <c r="Z29" s="27">
        <v>0.2</v>
      </c>
      <c r="AA29" s="27">
        <v>40</v>
      </c>
      <c r="AB29" s="27">
        <v>20</v>
      </c>
      <c r="AC29" s="27">
        <v>44</v>
      </c>
      <c r="AD29" s="27">
        <v>0</v>
      </c>
      <c r="AE29" s="27">
        <v>0.06</v>
      </c>
      <c r="AF29" s="27">
        <v>0.34</v>
      </c>
      <c r="AG29" s="27">
        <v>0.2</v>
      </c>
      <c r="AH29" s="27">
        <v>1.6</v>
      </c>
      <c r="AI29" s="27">
        <v>1.4</v>
      </c>
      <c r="AJ29" s="27">
        <v>0</v>
      </c>
      <c r="AK29" s="27">
        <v>0</v>
      </c>
      <c r="AL29" s="27">
        <v>0</v>
      </c>
      <c r="AM29" s="27">
        <v>554</v>
      </c>
      <c r="AN29" s="27">
        <v>480</v>
      </c>
      <c r="AO29" s="27">
        <v>142</v>
      </c>
      <c r="AP29" s="27">
        <v>220</v>
      </c>
      <c r="AQ29" s="27">
        <v>86</v>
      </c>
      <c r="AR29" s="27">
        <v>282</v>
      </c>
      <c r="AS29" s="27">
        <v>212</v>
      </c>
      <c r="AT29" s="27">
        <v>210</v>
      </c>
      <c r="AU29" s="27">
        <v>432</v>
      </c>
      <c r="AV29" s="27">
        <v>156</v>
      </c>
      <c r="AW29" s="27">
        <v>92</v>
      </c>
      <c r="AX29" s="27">
        <v>1012</v>
      </c>
      <c r="AY29" s="27">
        <v>0</v>
      </c>
      <c r="AZ29" s="27">
        <v>544</v>
      </c>
      <c r="BA29" s="27">
        <v>370</v>
      </c>
      <c r="BB29" s="27">
        <v>310</v>
      </c>
      <c r="BC29" s="27">
        <v>40</v>
      </c>
      <c r="BD29" s="27">
        <v>0.2</v>
      </c>
      <c r="BE29" s="27">
        <v>0.14000000000000001</v>
      </c>
      <c r="BF29" s="27">
        <v>0.08</v>
      </c>
      <c r="BG29" s="27">
        <v>0.16</v>
      </c>
      <c r="BH29" s="27">
        <v>0.18</v>
      </c>
      <c r="BI29" s="27">
        <v>0.9</v>
      </c>
      <c r="BJ29" s="27">
        <v>0.06</v>
      </c>
      <c r="BK29" s="27">
        <v>1.1200000000000001</v>
      </c>
      <c r="BL29" s="27">
        <v>0.04</v>
      </c>
      <c r="BM29" s="27">
        <v>0.62</v>
      </c>
      <c r="BN29" s="27">
        <v>0.08</v>
      </c>
      <c r="BO29" s="27">
        <v>0</v>
      </c>
      <c r="BP29" s="27">
        <v>0</v>
      </c>
      <c r="BQ29" s="27">
        <v>0.08</v>
      </c>
      <c r="BR29" s="27">
        <v>0.16</v>
      </c>
      <c r="BS29" s="27">
        <v>1.38</v>
      </c>
      <c r="BT29" s="27">
        <v>0.02</v>
      </c>
      <c r="BU29" s="27">
        <v>0</v>
      </c>
      <c r="BV29" s="27">
        <v>0.04</v>
      </c>
      <c r="BW29" s="27">
        <v>0.06</v>
      </c>
      <c r="BX29" s="27">
        <v>0.16</v>
      </c>
      <c r="BY29" s="27">
        <v>0</v>
      </c>
      <c r="BZ29" s="27">
        <v>0</v>
      </c>
      <c r="CA29" s="27">
        <v>0</v>
      </c>
      <c r="CB29" s="27">
        <v>176.6</v>
      </c>
      <c r="CE29" s="27">
        <v>43.33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0</v>
      </c>
      <c r="CQ29" s="27">
        <v>0</v>
      </c>
    </row>
    <row r="30" spans="1:95" s="27" customFormat="1" ht="15" x14ac:dyDescent="0.25">
      <c r="A30" s="27" t="str">
        <f>"-"</f>
        <v>-</v>
      </c>
      <c r="B30" s="27" t="s">
        <v>110</v>
      </c>
      <c r="C30" s="28" t="str">
        <f>"50,0"</f>
        <v>50,0</v>
      </c>
      <c r="D30" s="28">
        <v>3.75</v>
      </c>
      <c r="E30" s="28">
        <v>3.75</v>
      </c>
      <c r="F30" s="28">
        <v>4.9000000000000004</v>
      </c>
      <c r="G30" s="28">
        <v>0</v>
      </c>
      <c r="H30" s="28">
        <v>38.35</v>
      </c>
      <c r="I30" s="28">
        <v>211.13</v>
      </c>
      <c r="J30" s="27">
        <v>1.05</v>
      </c>
      <c r="K30" s="27">
        <v>0</v>
      </c>
      <c r="L30" s="27">
        <v>1.05</v>
      </c>
      <c r="M30" s="27">
        <v>0</v>
      </c>
      <c r="N30" s="27">
        <v>11.8</v>
      </c>
      <c r="O30" s="27">
        <v>25.4</v>
      </c>
      <c r="P30" s="27">
        <v>1.1499999999999999</v>
      </c>
      <c r="Q30" s="27">
        <v>0</v>
      </c>
      <c r="R30" s="27">
        <v>0</v>
      </c>
      <c r="S30" s="27">
        <v>0.25</v>
      </c>
      <c r="T30" s="27">
        <v>0.5</v>
      </c>
      <c r="U30" s="27">
        <v>165</v>
      </c>
      <c r="V30" s="27">
        <v>55</v>
      </c>
      <c r="W30" s="27">
        <v>14.5</v>
      </c>
      <c r="X30" s="27">
        <v>10</v>
      </c>
      <c r="Y30" s="27">
        <v>45</v>
      </c>
      <c r="Z30" s="27">
        <v>1.05</v>
      </c>
      <c r="AA30" s="27">
        <v>5</v>
      </c>
      <c r="AB30" s="27">
        <v>4</v>
      </c>
      <c r="AC30" s="27">
        <v>5.5</v>
      </c>
      <c r="AD30" s="27">
        <v>1.75</v>
      </c>
      <c r="AE30" s="27">
        <v>0.04</v>
      </c>
      <c r="AF30" s="27">
        <v>0.03</v>
      </c>
      <c r="AG30" s="27">
        <v>0.35</v>
      </c>
      <c r="AH30" s="27">
        <v>0.95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2.25</v>
      </c>
      <c r="CE30" s="27">
        <v>5.67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  <c r="CQ30" s="27">
        <v>0</v>
      </c>
    </row>
    <row r="31" spans="1:95" s="25" customFormat="1" ht="15" x14ac:dyDescent="0.25">
      <c r="A31" s="25" t="str">
        <f>"-"</f>
        <v>-</v>
      </c>
      <c r="B31" s="25" t="s">
        <v>148</v>
      </c>
      <c r="C31" s="26" t="str">
        <f>"125,0"</f>
        <v>125,0</v>
      </c>
      <c r="D31" s="26">
        <v>8.8800000000000008</v>
      </c>
      <c r="E31" s="26">
        <v>8.8800000000000008</v>
      </c>
      <c r="F31" s="26">
        <v>28.75</v>
      </c>
      <c r="G31" s="26">
        <v>0</v>
      </c>
      <c r="H31" s="26">
        <v>34.630000000000003</v>
      </c>
      <c r="I31" s="26">
        <v>426.35</v>
      </c>
      <c r="J31" s="25">
        <v>17.13</v>
      </c>
      <c r="K31" s="25">
        <v>0</v>
      </c>
      <c r="L31" s="25">
        <v>0</v>
      </c>
      <c r="M31" s="25">
        <v>0</v>
      </c>
      <c r="N31" s="25">
        <v>33.880000000000003</v>
      </c>
      <c r="O31" s="25">
        <v>0</v>
      </c>
      <c r="P31" s="25">
        <v>0.75</v>
      </c>
      <c r="Q31" s="25">
        <v>0</v>
      </c>
      <c r="R31" s="25">
        <v>0</v>
      </c>
      <c r="S31" s="25">
        <v>0.63</v>
      </c>
      <c r="T31" s="25">
        <v>1.1299999999999999</v>
      </c>
      <c r="U31" s="25">
        <v>50</v>
      </c>
      <c r="V31" s="25">
        <v>206.25</v>
      </c>
      <c r="W31" s="25">
        <v>150</v>
      </c>
      <c r="X31" s="25">
        <v>28.75</v>
      </c>
      <c r="Y31" s="25">
        <v>212.5</v>
      </c>
      <c r="Z31" s="25">
        <v>0.63</v>
      </c>
      <c r="AA31" s="25">
        <v>162.5</v>
      </c>
      <c r="AB31" s="25">
        <v>93.75</v>
      </c>
      <c r="AC31" s="25">
        <v>177.5</v>
      </c>
      <c r="AD31" s="25">
        <v>0.5</v>
      </c>
      <c r="AE31" s="25">
        <v>0.05</v>
      </c>
      <c r="AF31" s="25">
        <v>0.3</v>
      </c>
      <c r="AG31" s="25">
        <v>0.38</v>
      </c>
      <c r="AH31" s="25">
        <v>2.25</v>
      </c>
      <c r="AI31" s="25">
        <v>1.25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51</v>
      </c>
      <c r="CE31" s="25">
        <v>178.13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25">
        <v>0</v>
      </c>
    </row>
    <row r="32" spans="1:95" s="29" customFormat="1" ht="14.25" x14ac:dyDescent="0.2">
      <c r="B32" s="29" t="s">
        <v>112</v>
      </c>
      <c r="C32" s="30"/>
      <c r="D32" s="30">
        <v>18.43</v>
      </c>
      <c r="E32" s="30">
        <v>18.43</v>
      </c>
      <c r="F32" s="30">
        <v>40.049999999999997</v>
      </c>
      <c r="G32" s="30">
        <v>0</v>
      </c>
      <c r="H32" s="30">
        <v>80.98</v>
      </c>
      <c r="I32" s="30">
        <v>754.08</v>
      </c>
      <c r="J32" s="29">
        <v>22.18</v>
      </c>
      <c r="K32" s="29">
        <v>0</v>
      </c>
      <c r="L32" s="29">
        <v>1.05</v>
      </c>
      <c r="M32" s="29">
        <v>0</v>
      </c>
      <c r="N32" s="29">
        <v>53.68</v>
      </c>
      <c r="O32" s="29">
        <v>25.4</v>
      </c>
      <c r="P32" s="29">
        <v>1.9</v>
      </c>
      <c r="Q32" s="29">
        <v>0</v>
      </c>
      <c r="R32" s="29">
        <v>0</v>
      </c>
      <c r="S32" s="29">
        <v>2.68</v>
      </c>
      <c r="T32" s="29">
        <v>3.03</v>
      </c>
      <c r="U32" s="29">
        <v>315</v>
      </c>
      <c r="V32" s="29">
        <v>553.25</v>
      </c>
      <c r="W32" s="29">
        <v>404.5</v>
      </c>
      <c r="X32" s="29">
        <v>66.75</v>
      </c>
      <c r="Y32" s="29">
        <v>447.5</v>
      </c>
      <c r="Z32" s="29">
        <v>1.88</v>
      </c>
      <c r="AA32" s="29">
        <v>207.5</v>
      </c>
      <c r="AB32" s="29">
        <v>117.75</v>
      </c>
      <c r="AC32" s="29">
        <v>227</v>
      </c>
      <c r="AD32" s="29">
        <v>2.25</v>
      </c>
      <c r="AE32" s="29">
        <v>0.15</v>
      </c>
      <c r="AF32" s="29">
        <v>0.67</v>
      </c>
      <c r="AG32" s="29">
        <v>0.93</v>
      </c>
      <c r="AH32" s="29">
        <v>4.8</v>
      </c>
      <c r="AI32" s="29">
        <v>2.65</v>
      </c>
      <c r="AJ32" s="29">
        <v>0</v>
      </c>
      <c r="AK32" s="29">
        <v>0</v>
      </c>
      <c r="AL32" s="29">
        <v>0</v>
      </c>
      <c r="AM32" s="29">
        <v>554</v>
      </c>
      <c r="AN32" s="29">
        <v>480</v>
      </c>
      <c r="AO32" s="29">
        <v>142</v>
      </c>
      <c r="AP32" s="29">
        <v>220</v>
      </c>
      <c r="AQ32" s="29">
        <v>86</v>
      </c>
      <c r="AR32" s="29">
        <v>282</v>
      </c>
      <c r="AS32" s="29">
        <v>212</v>
      </c>
      <c r="AT32" s="29">
        <v>210</v>
      </c>
      <c r="AU32" s="29">
        <v>432</v>
      </c>
      <c r="AV32" s="29">
        <v>156</v>
      </c>
      <c r="AW32" s="29">
        <v>92</v>
      </c>
      <c r="AX32" s="29">
        <v>1012</v>
      </c>
      <c r="AY32" s="29">
        <v>0</v>
      </c>
      <c r="AZ32" s="29">
        <v>544</v>
      </c>
      <c r="BA32" s="29">
        <v>370</v>
      </c>
      <c r="BB32" s="29">
        <v>310</v>
      </c>
      <c r="BC32" s="29">
        <v>40</v>
      </c>
      <c r="BD32" s="29">
        <v>0.2</v>
      </c>
      <c r="BE32" s="29">
        <v>0.14000000000000001</v>
      </c>
      <c r="BF32" s="29">
        <v>0.08</v>
      </c>
      <c r="BG32" s="29">
        <v>0.16</v>
      </c>
      <c r="BH32" s="29">
        <v>0.18</v>
      </c>
      <c r="BI32" s="29">
        <v>0.9</v>
      </c>
      <c r="BJ32" s="29">
        <v>0.06</v>
      </c>
      <c r="BK32" s="29">
        <v>1.1200000000000001</v>
      </c>
      <c r="BL32" s="29">
        <v>0.04</v>
      </c>
      <c r="BM32" s="29">
        <v>0.62</v>
      </c>
      <c r="BN32" s="29">
        <v>0.08</v>
      </c>
      <c r="BO32" s="29">
        <v>0</v>
      </c>
      <c r="BP32" s="29">
        <v>0</v>
      </c>
      <c r="BQ32" s="29">
        <v>0.08</v>
      </c>
      <c r="BR32" s="29">
        <v>0.16</v>
      </c>
      <c r="BS32" s="29">
        <v>1.38</v>
      </c>
      <c r="BT32" s="29">
        <v>0.02</v>
      </c>
      <c r="BU32" s="29">
        <v>0</v>
      </c>
      <c r="BV32" s="29">
        <v>0.04</v>
      </c>
      <c r="BW32" s="29">
        <v>0.06</v>
      </c>
      <c r="BX32" s="29">
        <v>0.16</v>
      </c>
      <c r="BY32" s="29">
        <v>0</v>
      </c>
      <c r="BZ32" s="29">
        <v>0</v>
      </c>
      <c r="CA32" s="29">
        <v>0</v>
      </c>
      <c r="CB32" s="29">
        <v>229.85</v>
      </c>
      <c r="CD32" s="29" t="e">
        <f>$I$32/#REF!*100</f>
        <v>#REF!</v>
      </c>
      <c r="CE32" s="29">
        <v>227.13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0</v>
      </c>
      <c r="CQ32" s="29">
        <v>0</v>
      </c>
    </row>
    <row r="33" spans="2:95" s="29" customFormat="1" ht="14.25" x14ac:dyDescent="0.2">
      <c r="B33" s="29" t="s">
        <v>113</v>
      </c>
      <c r="C33" s="30"/>
      <c r="D33" s="30">
        <v>53.16</v>
      </c>
      <c r="E33" s="30">
        <v>33.54</v>
      </c>
      <c r="F33" s="30">
        <v>71.33</v>
      </c>
      <c r="G33" s="30">
        <v>14.34</v>
      </c>
      <c r="H33" s="30">
        <v>284.38</v>
      </c>
      <c r="I33" s="30">
        <v>1951.07</v>
      </c>
      <c r="J33" s="29">
        <v>34.520000000000003</v>
      </c>
      <c r="K33" s="29">
        <v>6.53</v>
      </c>
      <c r="L33" s="29">
        <v>1.78</v>
      </c>
      <c r="M33" s="29">
        <v>0</v>
      </c>
      <c r="N33" s="29">
        <v>137.71</v>
      </c>
      <c r="O33" s="29">
        <v>125.31</v>
      </c>
      <c r="P33" s="29">
        <v>21.36</v>
      </c>
      <c r="Q33" s="29">
        <v>0</v>
      </c>
      <c r="R33" s="29">
        <v>0</v>
      </c>
      <c r="S33" s="29">
        <v>5.56</v>
      </c>
      <c r="T33" s="29">
        <v>14.43</v>
      </c>
      <c r="U33" s="29">
        <v>2072.8000000000002</v>
      </c>
      <c r="V33" s="29">
        <v>2698.23</v>
      </c>
      <c r="W33" s="29">
        <v>803.61</v>
      </c>
      <c r="X33" s="29">
        <v>296.43</v>
      </c>
      <c r="Y33" s="29">
        <v>1060.44</v>
      </c>
      <c r="Z33" s="29">
        <v>14.88</v>
      </c>
      <c r="AA33" s="29">
        <v>272.22000000000003</v>
      </c>
      <c r="AB33" s="29">
        <v>1750.14</v>
      </c>
      <c r="AC33" s="29">
        <v>595.48</v>
      </c>
      <c r="AD33" s="29">
        <v>10.02</v>
      </c>
      <c r="AE33" s="29">
        <v>0.69</v>
      </c>
      <c r="AF33" s="29">
        <v>1.29</v>
      </c>
      <c r="AG33" s="29">
        <v>7.71</v>
      </c>
      <c r="AH33" s="29">
        <v>19.45</v>
      </c>
      <c r="AI33" s="29">
        <v>44.02</v>
      </c>
      <c r="AJ33" s="29">
        <v>0</v>
      </c>
      <c r="AK33" s="29">
        <v>340.11</v>
      </c>
      <c r="AL33" s="29">
        <v>335.91</v>
      </c>
      <c r="AM33" s="29">
        <v>3019.66</v>
      </c>
      <c r="AN33" s="29">
        <v>2324.75</v>
      </c>
      <c r="AO33" s="29">
        <v>831.77</v>
      </c>
      <c r="AP33" s="29">
        <v>1428.61</v>
      </c>
      <c r="AQ33" s="29">
        <v>498.2</v>
      </c>
      <c r="AR33" s="29">
        <v>1834.05</v>
      </c>
      <c r="AS33" s="29">
        <v>1475.92</v>
      </c>
      <c r="AT33" s="29">
        <v>1867.41</v>
      </c>
      <c r="AU33" s="29">
        <v>2640.71</v>
      </c>
      <c r="AV33" s="29">
        <v>863.32</v>
      </c>
      <c r="AW33" s="29">
        <v>1326.89</v>
      </c>
      <c r="AX33" s="29">
        <v>6426.78</v>
      </c>
      <c r="AY33" s="29">
        <v>130.85</v>
      </c>
      <c r="AZ33" s="29">
        <v>2006.05</v>
      </c>
      <c r="BA33" s="29">
        <v>1535.26</v>
      </c>
      <c r="BB33" s="29">
        <v>1557.52</v>
      </c>
      <c r="BC33" s="29">
        <v>602.19000000000005</v>
      </c>
      <c r="BD33" s="29">
        <v>0.32</v>
      </c>
      <c r="BE33" s="29">
        <v>0.19</v>
      </c>
      <c r="BF33" s="29">
        <v>0.11</v>
      </c>
      <c r="BG33" s="29">
        <v>0.23</v>
      </c>
      <c r="BH33" s="29">
        <v>0.26</v>
      </c>
      <c r="BI33" s="29">
        <v>1.27</v>
      </c>
      <c r="BJ33" s="29">
        <v>0.06</v>
      </c>
      <c r="BK33" s="29">
        <v>3.19</v>
      </c>
      <c r="BL33" s="29">
        <v>0.04</v>
      </c>
      <c r="BM33" s="29">
        <v>1.4</v>
      </c>
      <c r="BN33" s="29">
        <v>0.12</v>
      </c>
      <c r="BO33" s="29">
        <v>7.0000000000000007E-2</v>
      </c>
      <c r="BP33" s="29">
        <v>0</v>
      </c>
      <c r="BQ33" s="29">
        <v>0.15</v>
      </c>
      <c r="BR33" s="29">
        <v>0.28000000000000003</v>
      </c>
      <c r="BS33" s="29">
        <v>5.51</v>
      </c>
      <c r="BT33" s="29">
        <v>0.03</v>
      </c>
      <c r="BU33" s="29">
        <v>0</v>
      </c>
      <c r="BV33" s="29">
        <v>6.97</v>
      </c>
      <c r="BW33" s="29">
        <v>0.15</v>
      </c>
      <c r="BX33" s="29">
        <v>0.16</v>
      </c>
      <c r="BY33" s="29">
        <v>0</v>
      </c>
      <c r="BZ33" s="29">
        <v>0</v>
      </c>
      <c r="CA33" s="29">
        <v>0</v>
      </c>
      <c r="CB33" s="29">
        <v>1414.15</v>
      </c>
      <c r="CE33" s="29">
        <v>563.91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25.7</v>
      </c>
      <c r="CQ33" s="29">
        <v>3.13</v>
      </c>
    </row>
    <row r="34" spans="2:95" s="5" customFormat="1" ht="15" x14ac:dyDescent="0.25">
      <c r="C34" s="11"/>
      <c r="D34" s="11"/>
      <c r="E34" s="11"/>
      <c r="F34" s="11"/>
      <c r="G34" s="11"/>
      <c r="H34" s="11"/>
      <c r="I34" s="11"/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981D-1DCF-4BBB-83BC-5C8A777C44CD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115</v>
      </c>
      <c r="B1" s="33"/>
      <c r="C1" s="34"/>
      <c r="D1" s="35"/>
      <c r="E1" s="32" t="s">
        <v>117</v>
      </c>
      <c r="F1" s="36"/>
      <c r="I1" s="32" t="s">
        <v>118</v>
      </c>
      <c r="J1" s="37" t="s">
        <v>114</v>
      </c>
    </row>
    <row r="2" spans="1:10" ht="7.5" customHeight="1" thickBot="1" x14ac:dyDescent="0.3"/>
    <row r="3" spans="1:10" ht="15.75" thickBot="1" x14ac:dyDescent="0.3">
      <c r="A3" s="38" t="s">
        <v>119</v>
      </c>
      <c r="B3" s="39" t="s">
        <v>120</v>
      </c>
      <c r="C3" s="39" t="s">
        <v>121</v>
      </c>
      <c r="D3" s="39" t="s">
        <v>122</v>
      </c>
      <c r="E3" s="39" t="s">
        <v>7</v>
      </c>
      <c r="F3" s="39" t="s">
        <v>123</v>
      </c>
      <c r="G3" s="39" t="s">
        <v>124</v>
      </c>
      <c r="H3" s="39" t="s">
        <v>125</v>
      </c>
      <c r="I3" s="39" t="s">
        <v>126</v>
      </c>
      <c r="J3" s="40" t="s">
        <v>127</v>
      </c>
    </row>
    <row r="4" spans="1:10" ht="30" x14ac:dyDescent="0.25">
      <c r="A4" s="41" t="s">
        <v>90</v>
      </c>
      <c r="B4" s="42" t="s">
        <v>128</v>
      </c>
      <c r="C4" s="75" t="s">
        <v>145</v>
      </c>
      <c r="D4" s="44" t="s">
        <v>91</v>
      </c>
      <c r="E4" s="45">
        <v>180</v>
      </c>
      <c r="F4" s="46"/>
      <c r="G4" s="45">
        <v>189.16895969999999</v>
      </c>
      <c r="H4" s="45">
        <v>4.51</v>
      </c>
      <c r="I4" s="45">
        <v>6.29</v>
      </c>
      <c r="J4" s="47">
        <v>28.91</v>
      </c>
    </row>
    <row r="5" spans="1:10" x14ac:dyDescent="0.25">
      <c r="A5" s="48"/>
      <c r="B5" s="49"/>
      <c r="C5" s="76" t="s">
        <v>146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129</v>
      </c>
      <c r="C6" s="76" t="s">
        <v>116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130</v>
      </c>
      <c r="C7" s="76" t="s">
        <v>116</v>
      </c>
      <c r="D7" s="50" t="s">
        <v>94</v>
      </c>
      <c r="E7" s="51">
        <v>20</v>
      </c>
      <c r="F7" s="52"/>
      <c r="G7" s="51">
        <v>50.3</v>
      </c>
      <c r="H7" s="51">
        <v>0.08</v>
      </c>
      <c r="I7" s="51">
        <v>0</v>
      </c>
      <c r="J7" s="53">
        <v>13.2</v>
      </c>
    </row>
    <row r="8" spans="1:10" x14ac:dyDescent="0.25">
      <c r="A8" s="48"/>
      <c r="B8" s="54" t="s">
        <v>131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132</v>
      </c>
      <c r="B11" s="61" t="s">
        <v>131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133</v>
      </c>
      <c r="B14" s="62" t="s">
        <v>134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135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136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137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138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139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140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108</v>
      </c>
      <c r="B23" s="61" t="s">
        <v>141</v>
      </c>
      <c r="C23" s="75" t="s">
        <v>116</v>
      </c>
      <c r="D23" s="44" t="s">
        <v>109</v>
      </c>
      <c r="E23" s="45">
        <v>200</v>
      </c>
      <c r="F23" s="46"/>
      <c r="G23" s="45">
        <v>116.6</v>
      </c>
      <c r="H23" s="45">
        <v>5.8</v>
      </c>
      <c r="I23" s="45">
        <v>6.4</v>
      </c>
      <c r="J23" s="47">
        <v>8</v>
      </c>
    </row>
    <row r="24" spans="1:10" x14ac:dyDescent="0.25">
      <c r="A24" s="48"/>
      <c r="B24" s="73" t="s">
        <v>138</v>
      </c>
      <c r="C24" s="76" t="s">
        <v>116</v>
      </c>
      <c r="D24" s="50" t="s">
        <v>110</v>
      </c>
      <c r="E24" s="51">
        <v>50</v>
      </c>
      <c r="F24" s="52"/>
      <c r="G24" s="51">
        <v>211.13</v>
      </c>
      <c r="H24" s="51">
        <v>3.75</v>
      </c>
      <c r="I24" s="51">
        <v>4.9000000000000004</v>
      </c>
      <c r="J24" s="53">
        <v>38.35</v>
      </c>
    </row>
    <row r="25" spans="1:10" x14ac:dyDescent="0.25">
      <c r="A25" s="48"/>
      <c r="B25" s="68"/>
      <c r="C25" s="77" t="s">
        <v>116</v>
      </c>
      <c r="D25" s="69" t="s">
        <v>111</v>
      </c>
      <c r="E25" s="70">
        <v>125</v>
      </c>
      <c r="F25" s="71"/>
      <c r="G25" s="70">
        <v>426.35</v>
      </c>
      <c r="H25" s="70">
        <v>8.8800000000000008</v>
      </c>
      <c r="I25" s="70">
        <v>28.75</v>
      </c>
      <c r="J25" s="72">
        <v>34.630000000000003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142</v>
      </c>
      <c r="B27" s="42" t="s">
        <v>128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137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138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130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143</v>
      </c>
      <c r="B33" s="61" t="s">
        <v>144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141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138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131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FDCA-E0F4-4949-B89B-CCB937107838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46195.457777777781</v>
      </c>
    </row>
    <row r="2" spans="1:2" x14ac:dyDescent="0.2">
      <c r="A2" t="s">
        <v>82</v>
      </c>
      <c r="B2" s="12">
        <v>46169.346145833333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43F0-3ECE-42C9-84EE-70BB146D592C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46195.457777777781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22.06.2026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2026-05-27T03:19:48Z</cp:lastPrinted>
  <dcterms:created xsi:type="dcterms:W3CDTF">2002-09-22T07:35:02Z</dcterms:created>
  <dcterms:modified xsi:type="dcterms:W3CDTF">2026-05-27T03:20:30Z</dcterms:modified>
</cp:coreProperties>
</file>