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37EE7B8-4FB1-461A-9493-CB0D13C1356A}" xr6:coauthVersionLast="47" xr6:coauthVersionMax="47" xr10:uidLastSave="{00000000-0000-0000-0000-000000000000}"/>
  <bookViews>
    <workbookView xWindow="45" yWindow="0" windowWidth="23955" windowHeight="12900" xr2:uid="{C2286253-9A3B-4576-88BE-3024268C166B}"/>
  </bookViews>
  <sheets>
    <sheet name="19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'19.06.2026'!$A$3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19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<sst xmlns="http://schemas.openxmlformats.org/spreadsheetml/2006/main" count="177" uniqueCount="152">
  <si>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</si>
  <si>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</si>
  <si>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</si>
  <si>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</si>
  <si>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</si>
  <si>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</si>
  <si>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</si>
  <si>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</si>
  <si>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</si>
  <si>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</si>
  <si>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</si>
  <si>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</si>
  <si>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</si>
  <si>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</si>
  <si>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</si>
  <si>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</si>
  <si>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</si>
  <si>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</si>
  <si>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</si>
  <si>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</si>
  <si>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</si>
  <si>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</si>
  <si>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</si>
  <si>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</si>
  <si>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</si>
  <si>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</si>
  <si>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</si>
  <si>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</si>
  <si>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</si>
  <si>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</si>
  <si>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</si>
  <si>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</si>
  <si>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</si>
  <si>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</si>
  <si>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</si>
  <si>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</si>
  <si>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</si>
  <si>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</si>
  <si>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</si>
  <si>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</si>
  <si>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</si>
  <si>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</si>
  <si>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</si>
  <si>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</si>
  <si>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</si>
  <si>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</si>
  <si>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</si>
  <si>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</si>
  <si>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</si>
  <si>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</si>
  <si>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</si>
  <si>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</si>
  <si>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</si>
  <si>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</si>
  <si>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</si>
  <si>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</si>
  <si>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</si>
  <si>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</si>
  <si>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</si>
  <si>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</si>
  <si>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</si>
  <si>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</si>
  <si>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</si>
  <si>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</si>
  <si>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</si>
  <si>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</si>
  <si>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</si>
  <si>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</si>
  <si>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</si>
  <si>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</si>
  <si>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</si>
  <si>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</si>
  <si>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</si>
  <si>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</si>
  <si>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</si>
  <si>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</si>
  <si>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</si>
  <si>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</si>
  <si>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</si>
  <si>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</si>
  <si>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</si>
  <si>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</si>
  <si>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</si>
  <si>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</si>
  <si>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</si>
  <si>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</si>
  <si>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</si>
  <si>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</si>
  <si>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</si>
  <si>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</si>
  <si>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</si>
  <si>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гречневая молочная с маслом сливочным</t>
  </si>
  <si>
    <t>Какао с молоком</t>
  </si>
  <si>
    <t>Батон</t>
  </si>
  <si>
    <t>Масло сливочное</t>
  </si>
  <si>
    <t>Сыр (порциями)</t>
  </si>
  <si>
    <t>Итого за 'Завтрак'</t>
  </si>
  <si>
    <t>10:00</t>
  </si>
  <si>
    <t>Бананы</t>
  </si>
  <si>
    <t>Итого за '10:00'</t>
  </si>
  <si>
    <t>Обед</t>
  </si>
  <si>
    <t>Салат из отварной свеклы с растительным маслом</t>
  </si>
  <si>
    <t>Бульон куриный</t>
  </si>
  <si>
    <t>Рассольник с крупой и сметаной</t>
  </si>
  <si>
    <t>Рыба, запеченная в молочном соусе</t>
  </si>
  <si>
    <t>Картофельное пюре</t>
  </si>
  <si>
    <t>Напиток из шиповника</t>
  </si>
  <si>
    <t>Хлеб ржаной</t>
  </si>
  <si>
    <t>Хлеб пшеничный</t>
  </si>
  <si>
    <t>Итого за 'Обед'</t>
  </si>
  <si>
    <t>Полдник</t>
  </si>
  <si>
    <t>Сок</t>
  </si>
  <si>
    <t>Булочка Российская</t>
  </si>
  <si>
    <t>Йогурт порционно</t>
  </si>
  <si>
    <t>Итого за 'Полдник'</t>
  </si>
  <si>
    <t>Итого за день</t>
  </si>
  <si>
    <t>19.06.2026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</si>
  <si>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</si>
  <si>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</si>
  <si>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</si>
  <si>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</si>
  <si>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</si>
  <si>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</si>
  <si>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</si>
  <si>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</si>
  <si>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</si>
  <si>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</si>
  <si>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</si>
  <si>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</si>
  <si>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</si>
  <si>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</si>
  <si>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</si>
  <si>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</si>
  <si>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</si>
  <si>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</si>
  <si>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</si>
  <si>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</si>
  <si>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</si>
  <si>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</si>
  <si>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</si>
  <si>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</si>
  <si>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</si>
  <si>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</si>
  <si>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</si>
  <si>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</si>
  <si>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</si>
  <si>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</si>
  <si>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2/4</t>
  </si>
  <si>
    <t>36/10</t>
  </si>
  <si>
    <t>4/13</t>
  </si>
  <si>
    <t>11/12</t>
  </si>
  <si>
    <t>День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</si>
</sst>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C0857A5F-85EA-45C6-9AE6-66886102A6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3908-B76F-45DE-A27F-53AB7E9B0544}">
  <sheetPr codeName="Лист1">
    <pageSetUpPr fitToPage="1"/>
  </sheetPr>
  <dimension ref="A2:CQ1846"/>
  <sheetViews>
    <sheetView tabSelected="1" topLeftCell="A25" workbookViewId="0">
      <selection activeCell="A36" sqref="A36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.140625" style="1" customWidth="1"/>
    <col min="10" max="16384" width="0" style="1" hidden="1"/>
  </cols>
  <sheetData>
    <row r="2" spans="1:95" ht="20.25" customHeight="1" x14ac:dyDescent="0.45">
      <c r="A2" s="20" t="s">
        <v>151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"2/4"</f>
        <v>2/4</v>
      </c>
      <c r="B11" s="27" t="s">
        <v>91</v>
      </c>
      <c r="C11" s="28" t="str">
        <f>"180,0"</f>
        <v>180,0</v>
      </c>
      <c r="D11" s="28">
        <v>7.04</v>
      </c>
      <c r="E11" s="28">
        <v>2.59</v>
      </c>
      <c r="F11" s="28">
        <v>7.18</v>
      </c>
      <c r="G11" s="28">
        <v>1.1599999999999999</v>
      </c>
      <c r="H11" s="28">
        <v>31.03</v>
      </c>
      <c r="I11" s="28">
        <v>209.71638719999999</v>
      </c>
      <c r="J11" s="27">
        <v>4.1399999999999997</v>
      </c>
      <c r="K11" s="27">
        <v>0.1</v>
      </c>
      <c r="L11" s="27">
        <v>0</v>
      </c>
      <c r="M11" s="27">
        <v>0</v>
      </c>
      <c r="N11" s="27">
        <v>8.2200000000000006</v>
      </c>
      <c r="O11" s="27">
        <v>18.95</v>
      </c>
      <c r="P11" s="27">
        <v>3.86</v>
      </c>
      <c r="Q11" s="27">
        <v>0</v>
      </c>
      <c r="R11" s="27">
        <v>0</v>
      </c>
      <c r="S11" s="27">
        <v>0.09</v>
      </c>
      <c r="T11" s="27">
        <v>2.21</v>
      </c>
      <c r="U11" s="27">
        <v>391.23</v>
      </c>
      <c r="V11" s="27">
        <v>267.04000000000002</v>
      </c>
      <c r="W11" s="27">
        <v>116.11</v>
      </c>
      <c r="X11" s="27">
        <v>80.56</v>
      </c>
      <c r="Y11" s="27">
        <v>176.98</v>
      </c>
      <c r="Z11" s="27">
        <v>2.4700000000000002</v>
      </c>
      <c r="AA11" s="27">
        <v>36</v>
      </c>
      <c r="AB11" s="27">
        <v>23.49</v>
      </c>
      <c r="AC11" s="27">
        <v>40.770000000000003</v>
      </c>
      <c r="AD11" s="27">
        <v>0.33</v>
      </c>
      <c r="AE11" s="27">
        <v>0.16</v>
      </c>
      <c r="AF11" s="27">
        <v>0.19</v>
      </c>
      <c r="AG11" s="27">
        <v>1.37</v>
      </c>
      <c r="AH11" s="27">
        <v>3.32</v>
      </c>
      <c r="AI11" s="27">
        <v>0.47</v>
      </c>
      <c r="AJ11" s="27">
        <v>0</v>
      </c>
      <c r="AK11" s="27">
        <v>145.62</v>
      </c>
      <c r="AL11" s="27">
        <v>143.81</v>
      </c>
      <c r="AM11" s="27">
        <v>509.62</v>
      </c>
      <c r="AN11" s="27">
        <v>384.77</v>
      </c>
      <c r="AO11" s="27">
        <v>178.91</v>
      </c>
      <c r="AP11" s="27">
        <v>257.85000000000002</v>
      </c>
      <c r="AQ11" s="27">
        <v>103.33</v>
      </c>
      <c r="AR11" s="27">
        <v>339.48</v>
      </c>
      <c r="AS11" s="27">
        <v>206.21</v>
      </c>
      <c r="AT11" s="27">
        <v>396.28</v>
      </c>
      <c r="AU11" s="27">
        <v>391.3</v>
      </c>
      <c r="AV11" s="27">
        <v>107.38</v>
      </c>
      <c r="AW11" s="27">
        <v>255.07</v>
      </c>
      <c r="AX11" s="27">
        <v>803.59</v>
      </c>
      <c r="AY11" s="27">
        <v>0</v>
      </c>
      <c r="AZ11" s="27">
        <v>178.52</v>
      </c>
      <c r="BA11" s="27">
        <v>216.18</v>
      </c>
      <c r="BB11" s="27">
        <v>315.83999999999997</v>
      </c>
      <c r="BC11" s="27">
        <v>139.80000000000001</v>
      </c>
      <c r="BD11" s="27">
        <v>0.12</v>
      </c>
      <c r="BE11" s="27">
        <v>0.05</v>
      </c>
      <c r="BF11" s="27">
        <v>0.03</v>
      </c>
      <c r="BG11" s="27">
        <v>7.0000000000000007E-2</v>
      </c>
      <c r="BH11" s="27">
        <v>0.08</v>
      </c>
      <c r="BI11" s="27">
        <v>0.35</v>
      </c>
      <c r="BJ11" s="27">
        <v>0</v>
      </c>
      <c r="BK11" s="27">
        <v>1.1599999999999999</v>
      </c>
      <c r="BL11" s="27">
        <v>0</v>
      </c>
      <c r="BM11" s="27">
        <v>0.31</v>
      </c>
      <c r="BN11" s="27">
        <v>0</v>
      </c>
      <c r="BO11" s="27">
        <v>0</v>
      </c>
      <c r="BP11" s="27">
        <v>0</v>
      </c>
      <c r="BQ11" s="27">
        <v>7.0000000000000007E-2</v>
      </c>
      <c r="BR11" s="27">
        <v>0.11</v>
      </c>
      <c r="BS11" s="27">
        <v>1.17</v>
      </c>
      <c r="BT11" s="27">
        <v>0.01</v>
      </c>
      <c r="BU11" s="27">
        <v>0</v>
      </c>
      <c r="BV11" s="27">
        <v>0.41</v>
      </c>
      <c r="BW11" s="27">
        <v>0.04</v>
      </c>
      <c r="BX11" s="27">
        <v>0</v>
      </c>
      <c r="BY11" s="27">
        <v>0</v>
      </c>
      <c r="BZ11" s="27">
        <v>0</v>
      </c>
      <c r="CA11" s="27">
        <v>0</v>
      </c>
      <c r="CB11" s="27">
        <v>148.72999999999999</v>
      </c>
      <c r="CE11" s="27">
        <v>39.92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0.9</v>
      </c>
    </row>
    <row r="12" spans="1:95" s="27" customFormat="1" ht="15" x14ac:dyDescent="0.25">
      <c r="A12" s="27" t="str">
        <f>"36/10"</f>
        <v>36/10</v>
      </c>
      <c r="B12" s="27" t="s">
        <v>92</v>
      </c>
      <c r="C12" s="28" t="str">
        <f>"200,0"</f>
        <v>200,0</v>
      </c>
      <c r="D12" s="28">
        <v>3.64</v>
      </c>
      <c r="E12" s="28">
        <v>2.9</v>
      </c>
      <c r="F12" s="28">
        <v>3.34</v>
      </c>
      <c r="G12" s="28">
        <v>0.6</v>
      </c>
      <c r="H12" s="28">
        <v>24.1</v>
      </c>
      <c r="I12" s="28">
        <v>134.767248</v>
      </c>
      <c r="J12" s="27">
        <v>2.36</v>
      </c>
      <c r="K12" s="27">
        <v>0</v>
      </c>
      <c r="L12" s="27">
        <v>0</v>
      </c>
      <c r="M12" s="27">
        <v>0</v>
      </c>
      <c r="N12" s="27">
        <v>22.51</v>
      </c>
      <c r="O12" s="27">
        <v>0.3</v>
      </c>
      <c r="P12" s="27">
        <v>1.28</v>
      </c>
      <c r="Q12" s="27">
        <v>0</v>
      </c>
      <c r="R12" s="27">
        <v>0</v>
      </c>
      <c r="S12" s="27">
        <v>0.26</v>
      </c>
      <c r="T12" s="27">
        <v>0.97</v>
      </c>
      <c r="U12" s="27">
        <v>50.72</v>
      </c>
      <c r="V12" s="27">
        <v>182.12</v>
      </c>
      <c r="W12" s="27">
        <v>110.63</v>
      </c>
      <c r="X12" s="27">
        <v>26.97</v>
      </c>
      <c r="Y12" s="27">
        <v>101.09</v>
      </c>
      <c r="Z12" s="27">
        <v>0.9</v>
      </c>
      <c r="AA12" s="27">
        <v>12</v>
      </c>
      <c r="AB12" s="27">
        <v>8.64</v>
      </c>
      <c r="AC12" s="27">
        <v>22.12</v>
      </c>
      <c r="AD12" s="27">
        <v>0.01</v>
      </c>
      <c r="AE12" s="27">
        <v>0.03</v>
      </c>
      <c r="AF12" s="27">
        <v>0.13</v>
      </c>
      <c r="AG12" s="27">
        <v>0.14000000000000001</v>
      </c>
      <c r="AH12" s="27">
        <v>1.07</v>
      </c>
      <c r="AI12" s="27">
        <v>0.52</v>
      </c>
      <c r="AJ12" s="27">
        <v>0</v>
      </c>
      <c r="AK12" s="27">
        <v>153.22</v>
      </c>
      <c r="AL12" s="27">
        <v>151.34</v>
      </c>
      <c r="AM12" s="27">
        <v>259.44</v>
      </c>
      <c r="AN12" s="27">
        <v>208.68</v>
      </c>
      <c r="AO12" s="27">
        <v>69.56</v>
      </c>
      <c r="AP12" s="27">
        <v>122.2</v>
      </c>
      <c r="AQ12" s="27">
        <v>40.42</v>
      </c>
      <c r="AR12" s="27">
        <v>137.24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172.96</v>
      </c>
      <c r="BC12" s="27">
        <v>24.44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198.62</v>
      </c>
      <c r="CE12" s="27">
        <v>13.44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20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"10,0"</f>
        <v>10,0</v>
      </c>
      <c r="D14" s="28">
        <v>7.0000000000000007E-2</v>
      </c>
      <c r="E14" s="28">
        <v>7.0000000000000007E-2</v>
      </c>
      <c r="F14" s="28">
        <v>6.44</v>
      </c>
      <c r="G14" s="28">
        <v>0</v>
      </c>
      <c r="H14" s="28">
        <v>0.12</v>
      </c>
      <c r="I14" s="28">
        <v>58.677533960292585</v>
      </c>
      <c r="J14" s="27">
        <v>4.18</v>
      </c>
      <c r="K14" s="27">
        <v>0.2</v>
      </c>
      <c r="L14" s="27">
        <v>0</v>
      </c>
      <c r="M14" s="27">
        <v>0</v>
      </c>
      <c r="N14" s="27">
        <v>0.12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0.12</v>
      </c>
      <c r="U14" s="27">
        <v>1.33</v>
      </c>
      <c r="V14" s="27">
        <v>2.66</v>
      </c>
      <c r="W14" s="27">
        <v>2.13</v>
      </c>
      <c r="X14" s="27">
        <v>0</v>
      </c>
      <c r="Y14" s="27">
        <v>2.66</v>
      </c>
      <c r="Z14" s="27">
        <v>0.02</v>
      </c>
      <c r="AA14" s="27">
        <v>35.53</v>
      </c>
      <c r="AB14" s="27">
        <v>26.65</v>
      </c>
      <c r="AC14" s="27">
        <v>39.97</v>
      </c>
      <c r="AD14" s="27">
        <v>0.09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3.73</v>
      </c>
      <c r="AL14" s="27">
        <v>3.64</v>
      </c>
      <c r="AM14" s="27">
        <v>6.75</v>
      </c>
      <c r="AN14" s="27">
        <v>4</v>
      </c>
      <c r="AO14" s="27">
        <v>1.51</v>
      </c>
      <c r="AP14" s="27">
        <v>4.17</v>
      </c>
      <c r="AQ14" s="27">
        <v>3.82</v>
      </c>
      <c r="AR14" s="27">
        <v>3.73</v>
      </c>
      <c r="AS14" s="27">
        <v>3.2</v>
      </c>
      <c r="AT14" s="27">
        <v>2.31</v>
      </c>
      <c r="AU14" s="27">
        <v>5.0599999999999996</v>
      </c>
      <c r="AV14" s="27">
        <v>3.11</v>
      </c>
      <c r="AW14" s="27">
        <v>2.13</v>
      </c>
      <c r="AX14" s="27">
        <v>12.61</v>
      </c>
      <c r="AY14" s="27">
        <v>0</v>
      </c>
      <c r="AZ14" s="27">
        <v>4.26</v>
      </c>
      <c r="BA14" s="27">
        <v>4.8</v>
      </c>
      <c r="BB14" s="27">
        <v>3.73</v>
      </c>
      <c r="BC14" s="27">
        <v>0.89</v>
      </c>
      <c r="BD14" s="27">
        <v>0.24</v>
      </c>
      <c r="BE14" s="27">
        <v>0.11</v>
      </c>
      <c r="BF14" s="27">
        <v>0.06</v>
      </c>
      <c r="BG14" s="27">
        <v>0.13</v>
      </c>
      <c r="BH14" s="27">
        <v>0.15</v>
      </c>
      <c r="BI14" s="27">
        <v>0.71</v>
      </c>
      <c r="BJ14" s="27">
        <v>0</v>
      </c>
      <c r="BK14" s="27">
        <v>1.96</v>
      </c>
      <c r="BL14" s="27">
        <v>0</v>
      </c>
      <c r="BM14" s="27">
        <v>0.61</v>
      </c>
      <c r="BN14" s="27">
        <v>0</v>
      </c>
      <c r="BO14" s="27">
        <v>0</v>
      </c>
      <c r="BP14" s="27">
        <v>0</v>
      </c>
      <c r="BQ14" s="27">
        <v>0.14000000000000001</v>
      </c>
      <c r="BR14" s="27">
        <v>0.21</v>
      </c>
      <c r="BS14" s="27">
        <v>1.6</v>
      </c>
      <c r="BT14" s="27">
        <v>0</v>
      </c>
      <c r="BU14" s="27">
        <v>0</v>
      </c>
      <c r="BV14" s="27">
        <v>0.08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2.2200000000000002</v>
      </c>
      <c r="CE14" s="27">
        <v>39.97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2.57</v>
      </c>
      <c r="E15" s="26">
        <v>2.57</v>
      </c>
      <c r="F15" s="26">
        <v>2.6</v>
      </c>
      <c r="G15" s="26">
        <v>0</v>
      </c>
      <c r="H15" s="26">
        <v>0</v>
      </c>
      <c r="I15" s="26">
        <v>34.20474848484848</v>
      </c>
      <c r="J15" s="25">
        <v>1.49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0.42</v>
      </c>
      <c r="U15" s="25">
        <v>107.32</v>
      </c>
      <c r="V15" s="25">
        <v>9.76</v>
      </c>
      <c r="W15" s="25">
        <v>97.56</v>
      </c>
      <c r="X15" s="25">
        <v>5.37</v>
      </c>
      <c r="Y15" s="25">
        <v>58.54</v>
      </c>
      <c r="Z15" s="25">
        <v>7.0000000000000007E-2</v>
      </c>
      <c r="AA15" s="25">
        <v>20.49</v>
      </c>
      <c r="AB15" s="25">
        <v>16.59</v>
      </c>
      <c r="AC15" s="25">
        <v>23.22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0.66</v>
      </c>
      <c r="AI15" s="25">
        <v>7.0000000000000007E-2</v>
      </c>
      <c r="AJ15" s="25">
        <v>0</v>
      </c>
      <c r="AK15" s="25">
        <v>153.16999999999999</v>
      </c>
      <c r="AL15" s="25">
        <v>114.15</v>
      </c>
      <c r="AM15" s="25">
        <v>224.39</v>
      </c>
      <c r="AN15" s="25">
        <v>154.15</v>
      </c>
      <c r="AO15" s="25">
        <v>54.63</v>
      </c>
      <c r="AP15" s="25">
        <v>92.68</v>
      </c>
      <c r="AQ15" s="25">
        <v>68.290000000000006</v>
      </c>
      <c r="AR15" s="25">
        <v>130.72999999999999</v>
      </c>
      <c r="AS15" s="25">
        <v>74.150000000000006</v>
      </c>
      <c r="AT15" s="25">
        <v>84.88</v>
      </c>
      <c r="AU15" s="25">
        <v>152.19</v>
      </c>
      <c r="AV15" s="25">
        <v>68.290000000000006</v>
      </c>
      <c r="AW15" s="25">
        <v>49.76</v>
      </c>
      <c r="AX15" s="25">
        <v>504.39</v>
      </c>
      <c r="AY15" s="25">
        <v>0</v>
      </c>
      <c r="AZ15" s="25">
        <v>266.33999999999997</v>
      </c>
      <c r="BA15" s="25">
        <v>125.85</v>
      </c>
      <c r="BB15" s="25">
        <v>135.61000000000001</v>
      </c>
      <c r="BC15" s="25">
        <v>20.98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0.12</v>
      </c>
      <c r="BI15" s="25">
        <v>0.33</v>
      </c>
      <c r="BJ15" s="25">
        <v>0.04</v>
      </c>
      <c r="BK15" s="25">
        <v>0.68</v>
      </c>
      <c r="BL15" s="25">
        <v>0.01</v>
      </c>
      <c r="BM15" s="25">
        <v>0.15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0.51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3.98</v>
      </c>
      <c r="CE15" s="25">
        <v>23.25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15.62</v>
      </c>
      <c r="E16" s="30">
        <v>8.1300000000000008</v>
      </c>
      <c r="F16" s="30">
        <v>20.46</v>
      </c>
      <c r="G16" s="30">
        <v>2.66</v>
      </c>
      <c r="H16" s="30">
        <v>71.23</v>
      </c>
      <c r="I16" s="30">
        <v>518.22</v>
      </c>
      <c r="J16" s="29">
        <v>12.32</v>
      </c>
      <c r="K16" s="29">
        <v>0.28999999999999998</v>
      </c>
      <c r="L16" s="29">
        <v>0</v>
      </c>
      <c r="M16" s="29">
        <v>0</v>
      </c>
      <c r="N16" s="29">
        <v>31.84</v>
      </c>
      <c r="O16" s="29">
        <v>33.29</v>
      </c>
      <c r="P16" s="29">
        <v>6.11</v>
      </c>
      <c r="Q16" s="29">
        <v>0</v>
      </c>
      <c r="R16" s="29">
        <v>0</v>
      </c>
      <c r="S16" s="29">
        <v>0.63</v>
      </c>
      <c r="T16" s="29">
        <v>4.2</v>
      </c>
      <c r="U16" s="29">
        <v>679.3</v>
      </c>
      <c r="V16" s="29">
        <v>500.89</v>
      </c>
      <c r="W16" s="29">
        <v>333.03</v>
      </c>
      <c r="X16" s="29">
        <v>122.79</v>
      </c>
      <c r="Y16" s="29">
        <v>364.78</v>
      </c>
      <c r="Z16" s="29">
        <v>4.0599999999999996</v>
      </c>
      <c r="AA16" s="29">
        <v>104.02</v>
      </c>
      <c r="AB16" s="29">
        <v>75.36</v>
      </c>
      <c r="AC16" s="29">
        <v>126.08</v>
      </c>
      <c r="AD16" s="29">
        <v>0.98</v>
      </c>
      <c r="AE16" s="29">
        <v>0.25</v>
      </c>
      <c r="AF16" s="29">
        <v>0.38</v>
      </c>
      <c r="AG16" s="29">
        <v>2.0099999999999998</v>
      </c>
      <c r="AH16" s="29">
        <v>5.97</v>
      </c>
      <c r="AI16" s="29">
        <v>1.06</v>
      </c>
      <c r="AJ16" s="29">
        <v>0</v>
      </c>
      <c r="AK16" s="29">
        <v>455.74</v>
      </c>
      <c r="AL16" s="29">
        <v>412.94</v>
      </c>
      <c r="AM16" s="29">
        <v>1177.5</v>
      </c>
      <c r="AN16" s="29">
        <v>811.3</v>
      </c>
      <c r="AO16" s="29">
        <v>339.72</v>
      </c>
      <c r="AP16" s="29">
        <v>547.11</v>
      </c>
      <c r="AQ16" s="29">
        <v>242.26</v>
      </c>
      <c r="AR16" s="29">
        <v>737.18</v>
      </c>
      <c r="AS16" s="29">
        <v>361.86</v>
      </c>
      <c r="AT16" s="29">
        <v>592.37</v>
      </c>
      <c r="AU16" s="29">
        <v>638.86</v>
      </c>
      <c r="AV16" s="29">
        <v>227.08</v>
      </c>
      <c r="AW16" s="29">
        <v>390.96</v>
      </c>
      <c r="AX16" s="29">
        <v>2018.09</v>
      </c>
      <c r="AY16" s="29">
        <v>0</v>
      </c>
      <c r="AZ16" s="29">
        <v>676.22</v>
      </c>
      <c r="BA16" s="29">
        <v>446.13</v>
      </c>
      <c r="BB16" s="29">
        <v>694.74</v>
      </c>
      <c r="BC16" s="29">
        <v>238</v>
      </c>
      <c r="BD16" s="29">
        <v>0.36</v>
      </c>
      <c r="BE16" s="29">
        <v>0.17</v>
      </c>
      <c r="BF16" s="29">
        <v>0.13</v>
      </c>
      <c r="BG16" s="29">
        <v>0.31</v>
      </c>
      <c r="BH16" s="29">
        <v>0.36</v>
      </c>
      <c r="BI16" s="29">
        <v>1.39</v>
      </c>
      <c r="BJ16" s="29">
        <v>0.04</v>
      </c>
      <c r="BK16" s="29">
        <v>3.9</v>
      </c>
      <c r="BL16" s="29">
        <v>0.01</v>
      </c>
      <c r="BM16" s="29">
        <v>1.1200000000000001</v>
      </c>
      <c r="BN16" s="29">
        <v>0.02</v>
      </c>
      <c r="BO16" s="29">
        <v>0</v>
      </c>
      <c r="BP16" s="29">
        <v>0</v>
      </c>
      <c r="BQ16" s="29">
        <v>0.25</v>
      </c>
      <c r="BR16" s="29">
        <v>0.39</v>
      </c>
      <c r="BS16" s="29">
        <v>3.63</v>
      </c>
      <c r="BT16" s="29">
        <v>0.01</v>
      </c>
      <c r="BU16" s="29">
        <v>0</v>
      </c>
      <c r="BV16" s="29">
        <v>0.82</v>
      </c>
      <c r="BW16" s="29">
        <v>0.05</v>
      </c>
      <c r="BX16" s="29">
        <v>0</v>
      </c>
      <c r="BY16" s="29">
        <v>0</v>
      </c>
      <c r="BZ16" s="29">
        <v>0</v>
      </c>
      <c r="CA16" s="29">
        <v>0</v>
      </c>
      <c r="CB16" s="29">
        <v>363.78</v>
      </c>
      <c r="CD16" s="29" t="e">
        <f>$I$16/#REF!*100</f>
        <v>#REF!</v>
      </c>
      <c r="CE16" s="29">
        <v>116.58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23.6</v>
      </c>
      <c r="CQ16" s="29">
        <v>0.9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3</v>
      </c>
      <c r="E18" s="26">
        <v>0</v>
      </c>
      <c r="F18" s="26">
        <v>1</v>
      </c>
      <c r="G18" s="26">
        <v>1</v>
      </c>
      <c r="H18" s="26">
        <v>45.4</v>
      </c>
      <c r="I18" s="26">
        <v>191.00000000000003</v>
      </c>
      <c r="J18" s="25">
        <v>0.4</v>
      </c>
      <c r="K18" s="25">
        <v>0</v>
      </c>
      <c r="L18" s="25">
        <v>0</v>
      </c>
      <c r="M18" s="25">
        <v>0</v>
      </c>
      <c r="N18" s="25">
        <v>38</v>
      </c>
      <c r="O18" s="25">
        <v>4</v>
      </c>
      <c r="P18" s="25">
        <v>3.4</v>
      </c>
      <c r="Q18" s="25">
        <v>0</v>
      </c>
      <c r="R18" s="25">
        <v>0</v>
      </c>
      <c r="S18" s="25">
        <v>0.8</v>
      </c>
      <c r="T18" s="25">
        <v>1.8</v>
      </c>
      <c r="U18" s="25">
        <v>62</v>
      </c>
      <c r="V18" s="25">
        <v>696</v>
      </c>
      <c r="W18" s="25">
        <v>16</v>
      </c>
      <c r="X18" s="25">
        <v>84</v>
      </c>
      <c r="Y18" s="25">
        <v>56</v>
      </c>
      <c r="Z18" s="25">
        <v>1.2</v>
      </c>
      <c r="AA18" s="25">
        <v>0</v>
      </c>
      <c r="AB18" s="25">
        <v>240</v>
      </c>
      <c r="AC18" s="25">
        <v>40</v>
      </c>
      <c r="AD18" s="25">
        <v>0.8</v>
      </c>
      <c r="AE18" s="25">
        <v>0.08</v>
      </c>
      <c r="AF18" s="25">
        <v>0.1</v>
      </c>
      <c r="AG18" s="25">
        <v>1.2</v>
      </c>
      <c r="AH18" s="25">
        <v>1.8</v>
      </c>
      <c r="AI18" s="25">
        <v>20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148</v>
      </c>
      <c r="CE18" s="25">
        <v>40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3</v>
      </c>
      <c r="E19" s="30">
        <v>0</v>
      </c>
      <c r="F19" s="30">
        <v>1</v>
      </c>
      <c r="G19" s="30">
        <v>1</v>
      </c>
      <c r="H19" s="30">
        <v>45.4</v>
      </c>
      <c r="I19" s="30">
        <v>191</v>
      </c>
      <c r="J19" s="29">
        <v>0.4</v>
      </c>
      <c r="K19" s="29">
        <v>0</v>
      </c>
      <c r="L19" s="29">
        <v>0</v>
      </c>
      <c r="M19" s="29">
        <v>0</v>
      </c>
      <c r="N19" s="29">
        <v>38</v>
      </c>
      <c r="O19" s="29">
        <v>4</v>
      </c>
      <c r="P19" s="29">
        <v>3.4</v>
      </c>
      <c r="Q19" s="29">
        <v>0</v>
      </c>
      <c r="R19" s="29">
        <v>0</v>
      </c>
      <c r="S19" s="29">
        <v>0.8</v>
      </c>
      <c r="T19" s="29">
        <v>1.8</v>
      </c>
      <c r="U19" s="29">
        <v>62</v>
      </c>
      <c r="V19" s="29">
        <v>696</v>
      </c>
      <c r="W19" s="29">
        <v>16</v>
      </c>
      <c r="X19" s="29">
        <v>84</v>
      </c>
      <c r="Y19" s="29">
        <v>56</v>
      </c>
      <c r="Z19" s="29">
        <v>1.2</v>
      </c>
      <c r="AA19" s="29">
        <v>0</v>
      </c>
      <c r="AB19" s="29">
        <v>240</v>
      </c>
      <c r="AC19" s="29">
        <v>40</v>
      </c>
      <c r="AD19" s="29">
        <v>0.8</v>
      </c>
      <c r="AE19" s="29">
        <v>0.08</v>
      </c>
      <c r="AF19" s="29">
        <v>0.1</v>
      </c>
      <c r="AG19" s="29">
        <v>1.2</v>
      </c>
      <c r="AH19" s="29">
        <v>1.8</v>
      </c>
      <c r="AI19" s="29">
        <v>20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148</v>
      </c>
      <c r="CD19" s="29" t="e">
        <f>$I$19/#REF!*100</f>
        <v>#REF!</v>
      </c>
      <c r="CE19" s="29">
        <v>40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"32/1"</f>
        <v>32/1</v>
      </c>
      <c r="B21" s="27" t="s">
        <v>101</v>
      </c>
      <c r="C21" s="28" t="str">
        <f>"60,0"</f>
        <v>60,0</v>
      </c>
      <c r="D21" s="28">
        <v>0.83</v>
      </c>
      <c r="E21" s="28">
        <v>0</v>
      </c>
      <c r="F21" s="28">
        <v>3.58</v>
      </c>
      <c r="G21" s="28">
        <v>3.58</v>
      </c>
      <c r="H21" s="28">
        <v>5.41</v>
      </c>
      <c r="I21" s="28">
        <v>53.918487503999991</v>
      </c>
      <c r="J21" s="27">
        <v>0.45</v>
      </c>
      <c r="K21" s="27">
        <v>2.34</v>
      </c>
      <c r="L21" s="27">
        <v>0.45</v>
      </c>
      <c r="M21" s="27">
        <v>0</v>
      </c>
      <c r="N21" s="27">
        <v>4.05</v>
      </c>
      <c r="O21" s="27">
        <v>0.05</v>
      </c>
      <c r="P21" s="27">
        <v>1.31</v>
      </c>
      <c r="Q21" s="27">
        <v>0</v>
      </c>
      <c r="R21" s="27">
        <v>0</v>
      </c>
      <c r="S21" s="27">
        <v>0.06</v>
      </c>
      <c r="T21" s="27">
        <v>0.87</v>
      </c>
      <c r="U21" s="27">
        <v>133.19999999999999</v>
      </c>
      <c r="V21" s="27">
        <v>134.01</v>
      </c>
      <c r="W21" s="27">
        <v>20.45</v>
      </c>
      <c r="X21" s="27">
        <v>11.58</v>
      </c>
      <c r="Y21" s="27">
        <v>22.8</v>
      </c>
      <c r="Z21" s="27">
        <v>0.74</v>
      </c>
      <c r="AA21" s="27">
        <v>0</v>
      </c>
      <c r="AB21" s="27">
        <v>4.9400000000000004</v>
      </c>
      <c r="AC21" s="27">
        <v>1.19</v>
      </c>
      <c r="AD21" s="27">
        <v>1.64</v>
      </c>
      <c r="AE21" s="27">
        <v>0.01</v>
      </c>
      <c r="AF21" s="27">
        <v>0.02</v>
      </c>
      <c r="AG21" s="27">
        <v>0.09</v>
      </c>
      <c r="AH21" s="27">
        <v>0.24</v>
      </c>
      <c r="AI21" s="27">
        <v>1.1599999999999999</v>
      </c>
      <c r="AJ21" s="27">
        <v>0</v>
      </c>
      <c r="AK21" s="27">
        <v>0</v>
      </c>
      <c r="AL21" s="27">
        <v>0</v>
      </c>
      <c r="AM21" s="27">
        <v>37.01</v>
      </c>
      <c r="AN21" s="27">
        <v>50.83</v>
      </c>
      <c r="AO21" s="27">
        <v>11.05</v>
      </c>
      <c r="AP21" s="27">
        <v>29.28</v>
      </c>
      <c r="AQ21" s="27">
        <v>7.18</v>
      </c>
      <c r="AR21" s="27">
        <v>24.86</v>
      </c>
      <c r="AS21" s="27">
        <v>22.1</v>
      </c>
      <c r="AT21" s="27">
        <v>40.33</v>
      </c>
      <c r="AU21" s="27">
        <v>181.21</v>
      </c>
      <c r="AV21" s="27">
        <v>7.73</v>
      </c>
      <c r="AW21" s="27">
        <v>20.99</v>
      </c>
      <c r="AX21" s="27">
        <v>151.37</v>
      </c>
      <c r="AY21" s="27">
        <v>0</v>
      </c>
      <c r="AZ21" s="27">
        <v>25.97</v>
      </c>
      <c r="BA21" s="27">
        <v>34.799999999999997</v>
      </c>
      <c r="BB21" s="27">
        <v>27.62</v>
      </c>
      <c r="BC21" s="27">
        <v>8.2899999999999991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0.22</v>
      </c>
      <c r="BL21" s="27">
        <v>0</v>
      </c>
      <c r="BM21" s="27">
        <v>0.14000000000000001</v>
      </c>
      <c r="BN21" s="27">
        <v>0.01</v>
      </c>
      <c r="BO21" s="27">
        <v>0.02</v>
      </c>
      <c r="BP21" s="27">
        <v>0</v>
      </c>
      <c r="BQ21" s="27">
        <v>0</v>
      </c>
      <c r="BR21" s="27">
        <v>0</v>
      </c>
      <c r="BS21" s="27">
        <v>0.84</v>
      </c>
      <c r="BT21" s="27">
        <v>0</v>
      </c>
      <c r="BU21" s="27">
        <v>0</v>
      </c>
      <c r="BV21" s="27">
        <v>2.08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51.04</v>
      </c>
      <c r="CE21" s="27">
        <v>0.82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0.3</v>
      </c>
    </row>
    <row r="22" spans="1:95" s="27" customFormat="1" ht="15" x14ac:dyDescent="0.25">
      <c r="A22" s="27" t="str">
        <f>"1/2"</f>
        <v>1/2</v>
      </c>
      <c r="B22" s="27" t="s">
        <v>102</v>
      </c>
      <c r="C22" s="28" t="str">
        <f>"180,0"</f>
        <v>180,0</v>
      </c>
      <c r="D22" s="28">
        <v>7.07</v>
      </c>
      <c r="E22" s="28">
        <v>7.46</v>
      </c>
      <c r="F22" s="28">
        <v>6.48</v>
      </c>
      <c r="G22" s="28">
        <v>0.01</v>
      </c>
      <c r="H22" s="28">
        <v>0.54</v>
      </c>
      <c r="I22" s="28">
        <v>88.501288333333235</v>
      </c>
      <c r="J22" s="27">
        <v>1.79</v>
      </c>
      <c r="K22" s="27">
        <v>0</v>
      </c>
      <c r="L22" s="27">
        <v>0</v>
      </c>
      <c r="M22" s="27">
        <v>0</v>
      </c>
      <c r="N22" s="27">
        <v>0.41</v>
      </c>
      <c r="O22" s="27">
        <v>0.01</v>
      </c>
      <c r="P22" s="27">
        <v>0.12</v>
      </c>
      <c r="Q22" s="27">
        <v>0</v>
      </c>
      <c r="R22" s="27">
        <v>0</v>
      </c>
      <c r="S22" s="27">
        <v>0.01</v>
      </c>
      <c r="T22" s="27">
        <v>1.1000000000000001</v>
      </c>
      <c r="U22" s="27">
        <v>298.87</v>
      </c>
      <c r="V22" s="27">
        <v>78.97</v>
      </c>
      <c r="W22" s="27">
        <v>14.32</v>
      </c>
      <c r="X22" s="27">
        <v>7.78</v>
      </c>
      <c r="Y22" s="27">
        <v>70.599999999999994</v>
      </c>
      <c r="Z22" s="27">
        <v>0.78</v>
      </c>
      <c r="AA22" s="27">
        <v>33.299999999999997</v>
      </c>
      <c r="AB22" s="27">
        <v>328.93</v>
      </c>
      <c r="AC22" s="27">
        <v>124.13</v>
      </c>
      <c r="AD22" s="27">
        <v>0.26</v>
      </c>
      <c r="AE22" s="27">
        <v>0.02</v>
      </c>
      <c r="AF22" s="27">
        <v>0.09</v>
      </c>
      <c r="AG22" s="27">
        <v>2</v>
      </c>
      <c r="AH22" s="27">
        <v>4.4800000000000004</v>
      </c>
      <c r="AI22" s="27">
        <v>0.36</v>
      </c>
      <c r="AJ22" s="27">
        <v>0</v>
      </c>
      <c r="AK22" s="27">
        <v>0</v>
      </c>
      <c r="AL22" s="27">
        <v>0</v>
      </c>
      <c r="AM22" s="27">
        <v>136.86000000000001</v>
      </c>
      <c r="AN22" s="27">
        <v>114.37</v>
      </c>
      <c r="AO22" s="27">
        <v>53.42</v>
      </c>
      <c r="AP22" s="27">
        <v>77.459999999999994</v>
      </c>
      <c r="AQ22" s="27">
        <v>25.82</v>
      </c>
      <c r="AR22" s="27">
        <v>82.69</v>
      </c>
      <c r="AS22" s="27">
        <v>90.49</v>
      </c>
      <c r="AT22" s="27">
        <v>99.92</v>
      </c>
      <c r="AU22" s="27">
        <v>158.27000000000001</v>
      </c>
      <c r="AV22" s="27">
        <v>43.05</v>
      </c>
      <c r="AW22" s="27">
        <v>53.05</v>
      </c>
      <c r="AX22" s="27">
        <v>229.58</v>
      </c>
      <c r="AY22" s="27">
        <v>1.75</v>
      </c>
      <c r="AZ22" s="27">
        <v>50.57</v>
      </c>
      <c r="BA22" s="27">
        <v>117.34</v>
      </c>
      <c r="BB22" s="27">
        <v>60.22</v>
      </c>
      <c r="BC22" s="27">
        <v>37.1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242.4</v>
      </c>
      <c r="CE22" s="27">
        <v>88.12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0.67</v>
      </c>
    </row>
    <row r="23" spans="1:95" s="27" customFormat="1" ht="15" x14ac:dyDescent="0.25">
      <c r="A23" s="27" t="str">
        <f>"11/2"</f>
        <v>11/2</v>
      </c>
      <c r="B23" s="27" t="s">
        <v>103</v>
      </c>
      <c r="C23" s="28" t="str">
        <f>"200,0"</f>
        <v>200,0</v>
      </c>
      <c r="D23" s="28">
        <v>1.97</v>
      </c>
      <c r="E23" s="28">
        <v>0.1</v>
      </c>
      <c r="F23" s="28">
        <v>4.34</v>
      </c>
      <c r="G23" s="28">
        <v>4.33</v>
      </c>
      <c r="H23" s="28">
        <v>15.01</v>
      </c>
      <c r="I23" s="28">
        <v>104.89491600000001</v>
      </c>
      <c r="J23" s="27">
        <v>1.05</v>
      </c>
      <c r="K23" s="27">
        <v>2.6</v>
      </c>
      <c r="L23" s="27">
        <v>0</v>
      </c>
      <c r="M23" s="27">
        <v>0</v>
      </c>
      <c r="N23" s="27">
        <v>2.66</v>
      </c>
      <c r="O23" s="27">
        <v>10.63</v>
      </c>
      <c r="P23" s="27">
        <v>1.73</v>
      </c>
      <c r="Q23" s="27">
        <v>0</v>
      </c>
      <c r="R23" s="27">
        <v>0</v>
      </c>
      <c r="S23" s="27">
        <v>0.3</v>
      </c>
      <c r="T23" s="27">
        <v>2.2200000000000002</v>
      </c>
      <c r="U23" s="27">
        <v>450.8</v>
      </c>
      <c r="V23" s="27">
        <v>364.35</v>
      </c>
      <c r="W23" s="27">
        <v>20.79</v>
      </c>
      <c r="X23" s="27">
        <v>20.72</v>
      </c>
      <c r="Y23" s="27">
        <v>58.5</v>
      </c>
      <c r="Z23" s="27">
        <v>0.78</v>
      </c>
      <c r="AA23" s="27">
        <v>3.6</v>
      </c>
      <c r="AB23" s="27">
        <v>1166.4000000000001</v>
      </c>
      <c r="AC23" s="27">
        <v>248.8</v>
      </c>
      <c r="AD23" s="27">
        <v>1.96</v>
      </c>
      <c r="AE23" s="27">
        <v>7.0000000000000007E-2</v>
      </c>
      <c r="AF23" s="27">
        <v>0.05</v>
      </c>
      <c r="AG23" s="27">
        <v>0.82</v>
      </c>
      <c r="AH23" s="27">
        <v>1.47</v>
      </c>
      <c r="AI23" s="27">
        <v>5.76</v>
      </c>
      <c r="AJ23" s="27">
        <v>0</v>
      </c>
      <c r="AK23" s="27">
        <v>0</v>
      </c>
      <c r="AL23" s="27">
        <v>0</v>
      </c>
      <c r="AM23" s="27">
        <v>55.73</v>
      </c>
      <c r="AN23" s="27">
        <v>53.1</v>
      </c>
      <c r="AO23" s="27">
        <v>11.39</v>
      </c>
      <c r="AP23" s="27">
        <v>36.29</v>
      </c>
      <c r="AQ23" s="27">
        <v>17</v>
      </c>
      <c r="AR23" s="27">
        <v>46.14</v>
      </c>
      <c r="AS23" s="27">
        <v>50.16</v>
      </c>
      <c r="AT23" s="27">
        <v>110.67</v>
      </c>
      <c r="AU23" s="27">
        <v>76.900000000000006</v>
      </c>
      <c r="AV23" s="27">
        <v>16.87</v>
      </c>
      <c r="AW23" s="27">
        <v>37.299999999999997</v>
      </c>
      <c r="AX23" s="27">
        <v>271.04000000000002</v>
      </c>
      <c r="AY23" s="27">
        <v>0</v>
      </c>
      <c r="AZ23" s="27">
        <v>56.4</v>
      </c>
      <c r="BA23" s="27">
        <v>34.369999999999997</v>
      </c>
      <c r="BB23" s="27">
        <v>29.52</v>
      </c>
      <c r="BC23" s="27">
        <v>16.21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0.27</v>
      </c>
      <c r="BL23" s="27">
        <v>0</v>
      </c>
      <c r="BM23" s="27">
        <v>0.15</v>
      </c>
      <c r="BN23" s="27">
        <v>0.01</v>
      </c>
      <c r="BO23" s="27">
        <v>0.02</v>
      </c>
      <c r="BP23" s="27">
        <v>0</v>
      </c>
      <c r="BQ23" s="27">
        <v>0</v>
      </c>
      <c r="BR23" s="27">
        <v>0</v>
      </c>
      <c r="BS23" s="27">
        <v>0.93</v>
      </c>
      <c r="BT23" s="27">
        <v>0</v>
      </c>
      <c r="BU23" s="27">
        <v>0</v>
      </c>
      <c r="BV23" s="27">
        <v>2.44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232.56</v>
      </c>
      <c r="CE23" s="27">
        <v>198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"6/7"</f>
        <v>6/7</v>
      </c>
      <c r="B24" s="27" t="s">
        <v>104</v>
      </c>
      <c r="C24" s="28" t="str">
        <f>"90,0"</f>
        <v>90,0</v>
      </c>
      <c r="D24" s="28">
        <v>10.85</v>
      </c>
      <c r="E24" s="28">
        <v>10.42</v>
      </c>
      <c r="F24" s="28">
        <v>5.07</v>
      </c>
      <c r="G24" s="28">
        <v>0.86</v>
      </c>
      <c r="H24" s="28">
        <v>5.17</v>
      </c>
      <c r="I24" s="28">
        <v>109.37890350000001</v>
      </c>
      <c r="J24" s="27">
        <v>1.64</v>
      </c>
      <c r="K24" s="27">
        <v>0.59</v>
      </c>
      <c r="L24" s="27">
        <v>0</v>
      </c>
      <c r="M24" s="27">
        <v>0</v>
      </c>
      <c r="N24" s="27">
        <v>2.12</v>
      </c>
      <c r="O24" s="27">
        <v>2.9</v>
      </c>
      <c r="P24" s="27">
        <v>0.15</v>
      </c>
      <c r="Q24" s="27">
        <v>0</v>
      </c>
      <c r="R24" s="27">
        <v>0</v>
      </c>
      <c r="S24" s="27">
        <v>0.05</v>
      </c>
      <c r="T24" s="27">
        <v>1.46</v>
      </c>
      <c r="U24" s="27">
        <v>86.45</v>
      </c>
      <c r="V24" s="27">
        <v>91.33</v>
      </c>
      <c r="W24" s="27">
        <v>40.39</v>
      </c>
      <c r="X24" s="27">
        <v>7.38</v>
      </c>
      <c r="Y24" s="27">
        <v>65.069999999999993</v>
      </c>
      <c r="Z24" s="27">
        <v>0.27</v>
      </c>
      <c r="AA24" s="27">
        <v>14.01</v>
      </c>
      <c r="AB24" s="27">
        <v>4.05</v>
      </c>
      <c r="AC24" s="27">
        <v>26.64</v>
      </c>
      <c r="AD24" s="27">
        <v>1.3</v>
      </c>
      <c r="AE24" s="27">
        <v>0.05</v>
      </c>
      <c r="AF24" s="27">
        <v>0.08</v>
      </c>
      <c r="AG24" s="27">
        <v>1.47</v>
      </c>
      <c r="AH24" s="27">
        <v>5.01</v>
      </c>
      <c r="AI24" s="27">
        <v>0.03</v>
      </c>
      <c r="AJ24" s="27">
        <v>0</v>
      </c>
      <c r="AK24" s="27">
        <v>620.17999999999995</v>
      </c>
      <c r="AL24" s="27">
        <v>487.41</v>
      </c>
      <c r="AM24" s="27">
        <v>915.32</v>
      </c>
      <c r="AN24" s="27">
        <v>1009.23</v>
      </c>
      <c r="AO24" s="27">
        <v>281.77</v>
      </c>
      <c r="AP24" s="27">
        <v>574.67999999999995</v>
      </c>
      <c r="AQ24" s="27">
        <v>118.21</v>
      </c>
      <c r="AR24" s="27">
        <v>77.790000000000006</v>
      </c>
      <c r="AS24" s="27">
        <v>13.1</v>
      </c>
      <c r="AT24" s="27">
        <v>15.88</v>
      </c>
      <c r="AU24" s="27">
        <v>13.49</v>
      </c>
      <c r="AV24" s="27">
        <v>404.32</v>
      </c>
      <c r="AW24" s="27">
        <v>13.89</v>
      </c>
      <c r="AX24" s="27">
        <v>122.25</v>
      </c>
      <c r="AY24" s="27">
        <v>0</v>
      </c>
      <c r="AZ24" s="27">
        <v>38.5</v>
      </c>
      <c r="BA24" s="27">
        <v>19.850000000000001</v>
      </c>
      <c r="BB24" s="27">
        <v>83.22</v>
      </c>
      <c r="BC24" s="27">
        <v>18.350000000000001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0.06</v>
      </c>
      <c r="BL24" s="27">
        <v>0</v>
      </c>
      <c r="BM24" s="27">
        <v>0.03</v>
      </c>
      <c r="BN24" s="27">
        <v>0</v>
      </c>
      <c r="BO24" s="27">
        <v>0.01</v>
      </c>
      <c r="BP24" s="27">
        <v>0</v>
      </c>
      <c r="BQ24" s="27">
        <v>0</v>
      </c>
      <c r="BR24" s="27">
        <v>0</v>
      </c>
      <c r="BS24" s="27">
        <v>0.2</v>
      </c>
      <c r="BT24" s="27">
        <v>0</v>
      </c>
      <c r="BU24" s="27">
        <v>0</v>
      </c>
      <c r="BV24" s="27">
        <v>0.5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80.48</v>
      </c>
      <c r="CE24" s="27">
        <v>14.69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0.45</v>
      </c>
    </row>
    <row r="25" spans="1:95" s="27" customFormat="1" ht="15" x14ac:dyDescent="0.25">
      <c r="A25" s="27" t="str">
        <f>"3/3"</f>
        <v>3/3</v>
      </c>
      <c r="B25" s="27" t="s">
        <v>105</v>
      </c>
      <c r="C25" s="28" t="str">
        <f>"130,0"</f>
        <v>130,0</v>
      </c>
      <c r="D25" s="28">
        <v>2.7</v>
      </c>
      <c r="E25" s="28">
        <v>0.47</v>
      </c>
      <c r="F25" s="28">
        <v>3.18</v>
      </c>
      <c r="G25" s="28">
        <v>0.44</v>
      </c>
      <c r="H25" s="28">
        <v>19.13</v>
      </c>
      <c r="I25" s="28">
        <v>114.9076175</v>
      </c>
      <c r="J25" s="27">
        <v>1.97</v>
      </c>
      <c r="K25" s="27">
        <v>7.0000000000000007E-2</v>
      </c>
      <c r="L25" s="27">
        <v>0</v>
      </c>
      <c r="M25" s="27">
        <v>0</v>
      </c>
      <c r="N25" s="27">
        <v>1.86</v>
      </c>
      <c r="O25" s="27">
        <v>15.8</v>
      </c>
      <c r="P25" s="27">
        <v>1.47</v>
      </c>
      <c r="Q25" s="27">
        <v>0</v>
      </c>
      <c r="R25" s="27">
        <v>0</v>
      </c>
      <c r="S25" s="27">
        <v>0.25</v>
      </c>
      <c r="T25" s="27">
        <v>2.09</v>
      </c>
      <c r="U25" s="27">
        <v>199.56</v>
      </c>
      <c r="V25" s="27">
        <v>551.45000000000005</v>
      </c>
      <c r="W25" s="27">
        <v>30.93</v>
      </c>
      <c r="X25" s="27">
        <v>26.4</v>
      </c>
      <c r="Y25" s="27">
        <v>75.55</v>
      </c>
      <c r="Z25" s="27">
        <v>0.99</v>
      </c>
      <c r="AA25" s="27">
        <v>16.25</v>
      </c>
      <c r="AB25" s="27">
        <v>29.56</v>
      </c>
      <c r="AC25" s="27">
        <v>21.71</v>
      </c>
      <c r="AD25" s="27">
        <v>0.15</v>
      </c>
      <c r="AE25" s="27">
        <v>0.1</v>
      </c>
      <c r="AF25" s="27">
        <v>0.09</v>
      </c>
      <c r="AG25" s="27">
        <v>1.1599999999999999</v>
      </c>
      <c r="AH25" s="27">
        <v>2.2400000000000002</v>
      </c>
      <c r="AI25" s="27">
        <v>4.72</v>
      </c>
      <c r="AJ25" s="27">
        <v>0</v>
      </c>
      <c r="AK25" s="27">
        <v>26.46</v>
      </c>
      <c r="AL25" s="27">
        <v>26.12</v>
      </c>
      <c r="AM25" s="27">
        <v>100.53</v>
      </c>
      <c r="AN25" s="27">
        <v>102.35</v>
      </c>
      <c r="AO25" s="27">
        <v>23.06</v>
      </c>
      <c r="AP25" s="27">
        <v>65.98</v>
      </c>
      <c r="AQ25" s="27">
        <v>30.2</v>
      </c>
      <c r="AR25" s="27">
        <v>69.41</v>
      </c>
      <c r="AS25" s="27">
        <v>65.58</v>
      </c>
      <c r="AT25" s="27">
        <v>178.64</v>
      </c>
      <c r="AU25" s="27">
        <v>79.56</v>
      </c>
      <c r="AV25" s="27">
        <v>16.64</v>
      </c>
      <c r="AW25" s="27">
        <v>46.31</v>
      </c>
      <c r="AX25" s="27">
        <v>248.91</v>
      </c>
      <c r="AY25" s="27">
        <v>0</v>
      </c>
      <c r="AZ25" s="27">
        <v>34.83</v>
      </c>
      <c r="BA25" s="27">
        <v>31.68</v>
      </c>
      <c r="BB25" s="27">
        <v>63.05</v>
      </c>
      <c r="BC25" s="27">
        <v>18.77</v>
      </c>
      <c r="BD25" s="27">
        <v>0.08</v>
      </c>
      <c r="BE25" s="27">
        <v>0.04</v>
      </c>
      <c r="BF25" s="27">
        <v>0.02</v>
      </c>
      <c r="BG25" s="27">
        <v>0.05</v>
      </c>
      <c r="BH25" s="27">
        <v>0.05</v>
      </c>
      <c r="BI25" s="27">
        <v>0.25</v>
      </c>
      <c r="BJ25" s="27">
        <v>0</v>
      </c>
      <c r="BK25" s="27">
        <v>0.76</v>
      </c>
      <c r="BL25" s="27">
        <v>0</v>
      </c>
      <c r="BM25" s="27">
        <v>0.23</v>
      </c>
      <c r="BN25" s="27">
        <v>0</v>
      </c>
      <c r="BO25" s="27">
        <v>0</v>
      </c>
      <c r="BP25" s="27">
        <v>0</v>
      </c>
      <c r="BQ25" s="27">
        <v>0.05</v>
      </c>
      <c r="BR25" s="27">
        <v>0.08</v>
      </c>
      <c r="BS25" s="27">
        <v>0.73</v>
      </c>
      <c r="BT25" s="27">
        <v>0</v>
      </c>
      <c r="BU25" s="27">
        <v>0</v>
      </c>
      <c r="BV25" s="27">
        <v>0.12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107.14</v>
      </c>
      <c r="CE25" s="27">
        <v>21.18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0.65</v>
      </c>
    </row>
    <row r="26" spans="1:95" s="27" customFormat="1" ht="15" x14ac:dyDescent="0.25">
      <c r="A26" s="27" t="str">
        <f>"37/10"</f>
        <v>37/10</v>
      </c>
      <c r="B26" s="27" t="s">
        <v>106</v>
      </c>
      <c r="C26" s="28" t="str">
        <f>"200,0"</f>
        <v>200,0</v>
      </c>
      <c r="D26" s="28">
        <v>0.24</v>
      </c>
      <c r="E26" s="28">
        <v>0</v>
      </c>
      <c r="F26" s="28">
        <v>0.1</v>
      </c>
      <c r="G26" s="28">
        <v>0.1</v>
      </c>
      <c r="H26" s="28">
        <v>14.6</v>
      </c>
      <c r="I26" s="28">
        <v>55.735010000000003</v>
      </c>
      <c r="J26" s="27">
        <v>0.02</v>
      </c>
      <c r="K26" s="27">
        <v>0</v>
      </c>
      <c r="L26" s="27">
        <v>0</v>
      </c>
      <c r="M26" s="27">
        <v>0</v>
      </c>
      <c r="N26" s="27">
        <v>12.63</v>
      </c>
      <c r="O26" s="27">
        <v>0.43</v>
      </c>
      <c r="P26" s="27">
        <v>1.54</v>
      </c>
      <c r="Q26" s="27">
        <v>0</v>
      </c>
      <c r="R26" s="27">
        <v>0</v>
      </c>
      <c r="S26" s="27">
        <v>0.35</v>
      </c>
      <c r="T26" s="27">
        <v>0.34</v>
      </c>
      <c r="U26" s="27">
        <v>0.84</v>
      </c>
      <c r="V26" s="27">
        <v>3.71</v>
      </c>
      <c r="W26" s="27">
        <v>4.37</v>
      </c>
      <c r="X26" s="27">
        <v>1.1399999999999999</v>
      </c>
      <c r="Y26" s="27">
        <v>1.1200000000000001</v>
      </c>
      <c r="Z26" s="27">
        <v>0.22</v>
      </c>
      <c r="AA26" s="27">
        <v>0</v>
      </c>
      <c r="AB26" s="27">
        <v>351</v>
      </c>
      <c r="AC26" s="27">
        <v>65.099999999999994</v>
      </c>
      <c r="AD26" s="27">
        <v>0.26</v>
      </c>
      <c r="AE26" s="27">
        <v>0.01</v>
      </c>
      <c r="AF26" s="27">
        <v>0.02</v>
      </c>
      <c r="AG26" s="27">
        <v>0.08</v>
      </c>
      <c r="AH26" s="27">
        <v>0.11</v>
      </c>
      <c r="AI26" s="27">
        <v>39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239.01</v>
      </c>
      <c r="CE26" s="27">
        <v>58.5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"30,0"</f>
        <v>30,0</v>
      </c>
      <c r="D27" s="28">
        <v>1.98</v>
      </c>
      <c r="E27" s="28">
        <v>0</v>
      </c>
      <c r="F27" s="28">
        <v>0.36</v>
      </c>
      <c r="G27" s="28">
        <v>0.36</v>
      </c>
      <c r="H27" s="28">
        <v>12.51</v>
      </c>
      <c r="I27" s="28">
        <v>58.013999999999996</v>
      </c>
      <c r="J27" s="27">
        <v>0.06</v>
      </c>
      <c r="K27" s="27">
        <v>0</v>
      </c>
      <c r="L27" s="27">
        <v>0</v>
      </c>
      <c r="M27" s="27">
        <v>0</v>
      </c>
      <c r="N27" s="27">
        <v>0.36</v>
      </c>
      <c r="O27" s="27">
        <v>9.66</v>
      </c>
      <c r="P27" s="27">
        <v>2.4900000000000002</v>
      </c>
      <c r="Q27" s="27">
        <v>0</v>
      </c>
      <c r="R27" s="27">
        <v>0</v>
      </c>
      <c r="S27" s="27">
        <v>0.3</v>
      </c>
      <c r="T27" s="27">
        <v>0.75</v>
      </c>
      <c r="U27" s="27">
        <v>183</v>
      </c>
      <c r="V27" s="27">
        <v>73.5</v>
      </c>
      <c r="W27" s="27">
        <v>10.5</v>
      </c>
      <c r="X27" s="27">
        <v>14.1</v>
      </c>
      <c r="Y27" s="27">
        <v>47.4</v>
      </c>
      <c r="Z27" s="27">
        <v>1.17</v>
      </c>
      <c r="AA27" s="27">
        <v>0</v>
      </c>
      <c r="AB27" s="27">
        <v>1.5</v>
      </c>
      <c r="AC27" s="27">
        <v>0.3</v>
      </c>
      <c r="AD27" s="27">
        <v>0.42</v>
      </c>
      <c r="AE27" s="27">
        <v>0.05</v>
      </c>
      <c r="AF27" s="27">
        <v>0.02</v>
      </c>
      <c r="AG27" s="27">
        <v>0.21</v>
      </c>
      <c r="AH27" s="27">
        <v>0.6</v>
      </c>
      <c r="AI27" s="27">
        <v>0</v>
      </c>
      <c r="AJ27" s="27">
        <v>0</v>
      </c>
      <c r="AK27" s="27">
        <v>0</v>
      </c>
      <c r="AL27" s="27">
        <v>0</v>
      </c>
      <c r="AM27" s="27">
        <v>128.1</v>
      </c>
      <c r="AN27" s="27">
        <v>66.900000000000006</v>
      </c>
      <c r="AO27" s="27">
        <v>27.9</v>
      </c>
      <c r="AP27" s="27">
        <v>59.4</v>
      </c>
      <c r="AQ27" s="27">
        <v>24</v>
      </c>
      <c r="AR27" s="27">
        <v>111.3</v>
      </c>
      <c r="AS27" s="27">
        <v>89.1</v>
      </c>
      <c r="AT27" s="27">
        <v>87.3</v>
      </c>
      <c r="AU27" s="27">
        <v>139.19999999999999</v>
      </c>
      <c r="AV27" s="27">
        <v>37.200000000000003</v>
      </c>
      <c r="AW27" s="27">
        <v>93</v>
      </c>
      <c r="AX27" s="27">
        <v>458.7</v>
      </c>
      <c r="AY27" s="27">
        <v>0</v>
      </c>
      <c r="AZ27" s="27">
        <v>157.80000000000001</v>
      </c>
      <c r="BA27" s="27">
        <v>87.3</v>
      </c>
      <c r="BB27" s="27">
        <v>54</v>
      </c>
      <c r="BC27" s="27">
        <v>39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0.04</v>
      </c>
      <c r="BL27" s="27">
        <v>0</v>
      </c>
      <c r="BM27" s="27">
        <v>0</v>
      </c>
      <c r="BN27" s="27">
        <v>0.01</v>
      </c>
      <c r="BO27" s="27">
        <v>0</v>
      </c>
      <c r="BP27" s="27">
        <v>0</v>
      </c>
      <c r="BQ27" s="27">
        <v>0</v>
      </c>
      <c r="BR27" s="27">
        <v>0</v>
      </c>
      <c r="BS27" s="27">
        <v>0.03</v>
      </c>
      <c r="BT27" s="27">
        <v>0</v>
      </c>
      <c r="BU27" s="27">
        <v>0</v>
      </c>
      <c r="BV27" s="27">
        <v>0.14000000000000001</v>
      </c>
      <c r="BW27" s="27">
        <v>0.02</v>
      </c>
      <c r="BX27" s="27">
        <v>0</v>
      </c>
      <c r="BY27" s="27">
        <v>0</v>
      </c>
      <c r="BZ27" s="27">
        <v>0</v>
      </c>
      <c r="CA27" s="27">
        <v>0</v>
      </c>
      <c r="CB27" s="27">
        <v>14.1</v>
      </c>
      <c r="CE27" s="27">
        <v>0.25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"40,0"</f>
        <v>40,0</v>
      </c>
      <c r="D28" s="26">
        <v>2.64</v>
      </c>
      <c r="E28" s="26">
        <v>0</v>
      </c>
      <c r="F28" s="26">
        <v>0.26</v>
      </c>
      <c r="G28" s="26">
        <v>0.26</v>
      </c>
      <c r="H28" s="26">
        <v>18.760000000000002</v>
      </c>
      <c r="I28" s="26">
        <v>89.560399999999987</v>
      </c>
      <c r="J28" s="25">
        <v>0</v>
      </c>
      <c r="K28" s="25">
        <v>0</v>
      </c>
      <c r="L28" s="25">
        <v>0</v>
      </c>
      <c r="M28" s="25">
        <v>0</v>
      </c>
      <c r="N28" s="25">
        <v>0.44</v>
      </c>
      <c r="O28" s="25">
        <v>18.239999999999998</v>
      </c>
      <c r="P28" s="25">
        <v>0.08</v>
      </c>
      <c r="Q28" s="25">
        <v>0</v>
      </c>
      <c r="R28" s="25">
        <v>0</v>
      </c>
      <c r="S28" s="25">
        <v>0</v>
      </c>
      <c r="T28" s="25">
        <v>0.72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203.58</v>
      </c>
      <c r="AN28" s="25">
        <v>67.510000000000005</v>
      </c>
      <c r="AO28" s="25">
        <v>40.020000000000003</v>
      </c>
      <c r="AP28" s="25">
        <v>80.040000000000006</v>
      </c>
      <c r="AQ28" s="25">
        <v>30.28</v>
      </c>
      <c r="AR28" s="25">
        <v>144.77000000000001</v>
      </c>
      <c r="AS28" s="25">
        <v>89.78</v>
      </c>
      <c r="AT28" s="25">
        <v>125.28</v>
      </c>
      <c r="AU28" s="25">
        <v>103.36</v>
      </c>
      <c r="AV28" s="25">
        <v>54.29</v>
      </c>
      <c r="AW28" s="25">
        <v>96.05</v>
      </c>
      <c r="AX28" s="25">
        <v>803.18</v>
      </c>
      <c r="AY28" s="25">
        <v>0</v>
      </c>
      <c r="AZ28" s="25">
        <v>261.7</v>
      </c>
      <c r="BA28" s="25">
        <v>113.8</v>
      </c>
      <c r="BB28" s="25">
        <v>75.52</v>
      </c>
      <c r="BC28" s="25">
        <v>59.86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0.03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0.03</v>
      </c>
      <c r="BT28" s="25">
        <v>0</v>
      </c>
      <c r="BU28" s="25">
        <v>0</v>
      </c>
      <c r="BV28" s="25">
        <v>0.11</v>
      </c>
      <c r="BW28" s="25">
        <v>0.01</v>
      </c>
      <c r="BX28" s="25">
        <v>0</v>
      </c>
      <c r="BY28" s="25">
        <v>0</v>
      </c>
      <c r="BZ28" s="25">
        <v>0</v>
      </c>
      <c r="CA28" s="25">
        <v>0</v>
      </c>
      <c r="CB28" s="25">
        <v>15.64</v>
      </c>
      <c r="CE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28.27</v>
      </c>
      <c r="E29" s="30">
        <v>18.45</v>
      </c>
      <c r="F29" s="30">
        <v>23.37</v>
      </c>
      <c r="G29" s="30">
        <v>9.9499999999999993</v>
      </c>
      <c r="H29" s="30">
        <v>91.12</v>
      </c>
      <c r="I29" s="30">
        <v>674.91</v>
      </c>
      <c r="J29" s="29">
        <v>6.97</v>
      </c>
      <c r="K29" s="29">
        <v>5.6</v>
      </c>
      <c r="L29" s="29">
        <v>0.45</v>
      </c>
      <c r="M29" s="29">
        <v>0</v>
      </c>
      <c r="N29" s="29">
        <v>24.53</v>
      </c>
      <c r="O29" s="29">
        <v>57.71</v>
      </c>
      <c r="P29" s="29">
        <v>8.8800000000000008</v>
      </c>
      <c r="Q29" s="29">
        <v>0</v>
      </c>
      <c r="R29" s="29">
        <v>0</v>
      </c>
      <c r="S29" s="29">
        <v>1.31</v>
      </c>
      <c r="T29" s="29">
        <v>9.56</v>
      </c>
      <c r="U29" s="29">
        <v>1352.72</v>
      </c>
      <c r="V29" s="29">
        <v>1297.33</v>
      </c>
      <c r="W29" s="29">
        <v>141.74</v>
      </c>
      <c r="X29" s="29">
        <v>89.1</v>
      </c>
      <c r="Y29" s="29">
        <v>341.03</v>
      </c>
      <c r="Z29" s="29">
        <v>4.9400000000000004</v>
      </c>
      <c r="AA29" s="29">
        <v>67.16</v>
      </c>
      <c r="AB29" s="29">
        <v>1886.39</v>
      </c>
      <c r="AC29" s="29">
        <v>487.87</v>
      </c>
      <c r="AD29" s="29">
        <v>5.99</v>
      </c>
      <c r="AE29" s="29">
        <v>0.32</v>
      </c>
      <c r="AF29" s="29">
        <v>0.37</v>
      </c>
      <c r="AG29" s="29">
        <v>5.81</v>
      </c>
      <c r="AH29" s="29">
        <v>14.15</v>
      </c>
      <c r="AI29" s="29">
        <v>51.04</v>
      </c>
      <c r="AJ29" s="29">
        <v>0</v>
      </c>
      <c r="AK29" s="29">
        <v>646.64</v>
      </c>
      <c r="AL29" s="29">
        <v>513.53</v>
      </c>
      <c r="AM29" s="29">
        <v>1577.14</v>
      </c>
      <c r="AN29" s="29">
        <v>1464.28</v>
      </c>
      <c r="AO29" s="29">
        <v>448.62</v>
      </c>
      <c r="AP29" s="29">
        <v>923.12</v>
      </c>
      <c r="AQ29" s="29">
        <v>252.68</v>
      </c>
      <c r="AR29" s="29">
        <v>556.96</v>
      </c>
      <c r="AS29" s="29">
        <v>420.31</v>
      </c>
      <c r="AT29" s="29">
        <v>658.03</v>
      </c>
      <c r="AU29" s="29">
        <v>751.99</v>
      </c>
      <c r="AV29" s="29">
        <v>580.11</v>
      </c>
      <c r="AW29" s="29">
        <v>360.6</v>
      </c>
      <c r="AX29" s="29">
        <v>2285.04</v>
      </c>
      <c r="AY29" s="29">
        <v>1.75</v>
      </c>
      <c r="AZ29" s="29">
        <v>625.76</v>
      </c>
      <c r="BA29" s="29">
        <v>439.14</v>
      </c>
      <c r="BB29" s="29">
        <v>393.15</v>
      </c>
      <c r="BC29" s="29">
        <v>197.57</v>
      </c>
      <c r="BD29" s="29">
        <v>0.08</v>
      </c>
      <c r="BE29" s="29">
        <v>0.04</v>
      </c>
      <c r="BF29" s="29">
        <v>0.02</v>
      </c>
      <c r="BG29" s="29">
        <v>0.05</v>
      </c>
      <c r="BH29" s="29">
        <v>0.05</v>
      </c>
      <c r="BI29" s="29">
        <v>0.25</v>
      </c>
      <c r="BJ29" s="29">
        <v>0</v>
      </c>
      <c r="BK29" s="29">
        <v>1.38</v>
      </c>
      <c r="BL29" s="29">
        <v>0</v>
      </c>
      <c r="BM29" s="29">
        <v>0.56999999999999995</v>
      </c>
      <c r="BN29" s="29">
        <v>0.03</v>
      </c>
      <c r="BO29" s="29">
        <v>0.06</v>
      </c>
      <c r="BP29" s="29">
        <v>0</v>
      </c>
      <c r="BQ29" s="29">
        <v>0.05</v>
      </c>
      <c r="BR29" s="29">
        <v>0.09</v>
      </c>
      <c r="BS29" s="29">
        <v>2.75</v>
      </c>
      <c r="BT29" s="29">
        <v>0</v>
      </c>
      <c r="BU29" s="29">
        <v>0</v>
      </c>
      <c r="BV29" s="29">
        <v>5.39</v>
      </c>
      <c r="BW29" s="29">
        <v>0.03</v>
      </c>
      <c r="BX29" s="29">
        <v>0</v>
      </c>
      <c r="BY29" s="29">
        <v>0</v>
      </c>
      <c r="BZ29" s="29">
        <v>0</v>
      </c>
      <c r="CA29" s="29">
        <v>0</v>
      </c>
      <c r="CB29" s="29">
        <v>982.37</v>
      </c>
      <c r="CD29" s="29" t="e">
        <f>$I$29/#REF!*100</f>
        <v>#REF!</v>
      </c>
      <c r="CE29" s="29">
        <v>381.56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10</v>
      </c>
      <c r="CQ29" s="29">
        <v>2.87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"-"</f>
        <v>-</v>
      </c>
      <c r="B31" s="27" t="s">
        <v>111</v>
      </c>
      <c r="C31" s="28" t="str">
        <f>"200,0"</f>
        <v>200,0</v>
      </c>
      <c r="D31" s="28">
        <v>1</v>
      </c>
      <c r="E31" s="28">
        <v>0</v>
      </c>
      <c r="F31" s="28">
        <v>0.2</v>
      </c>
      <c r="G31" s="28">
        <v>0</v>
      </c>
      <c r="H31" s="28">
        <v>20.6</v>
      </c>
      <c r="I31" s="28">
        <v>86.47999999999999</v>
      </c>
      <c r="J31" s="27">
        <v>0</v>
      </c>
      <c r="K31" s="27">
        <v>0</v>
      </c>
      <c r="L31" s="27">
        <v>0</v>
      </c>
      <c r="M31" s="27">
        <v>0</v>
      </c>
      <c r="N31" s="27">
        <v>19.8</v>
      </c>
      <c r="O31" s="27">
        <v>0.4</v>
      </c>
      <c r="P31" s="27">
        <v>0.4</v>
      </c>
      <c r="Q31" s="27">
        <v>0</v>
      </c>
      <c r="R31" s="27">
        <v>0</v>
      </c>
      <c r="S31" s="27">
        <v>1</v>
      </c>
      <c r="T31" s="27">
        <v>0.6</v>
      </c>
      <c r="U31" s="27">
        <v>12</v>
      </c>
      <c r="V31" s="27">
        <v>240</v>
      </c>
      <c r="W31" s="27">
        <v>14</v>
      </c>
      <c r="X31" s="27">
        <v>8</v>
      </c>
      <c r="Y31" s="27">
        <v>14</v>
      </c>
      <c r="Z31" s="27">
        <v>2.8</v>
      </c>
      <c r="AA31" s="27">
        <v>0</v>
      </c>
      <c r="AB31" s="27">
        <v>0</v>
      </c>
      <c r="AC31" s="27">
        <v>0</v>
      </c>
      <c r="AD31" s="27">
        <v>0.2</v>
      </c>
      <c r="AE31" s="27">
        <v>0.02</v>
      </c>
      <c r="AF31" s="27">
        <v>0.02</v>
      </c>
      <c r="AG31" s="27">
        <v>0.2</v>
      </c>
      <c r="AH31" s="27">
        <v>0.4</v>
      </c>
      <c r="AI31" s="27">
        <v>4</v>
      </c>
      <c r="AJ31" s="27">
        <v>0.4</v>
      </c>
      <c r="AK31" s="27">
        <v>0</v>
      </c>
      <c r="AL31" s="27">
        <v>0</v>
      </c>
      <c r="AM31" s="27">
        <v>28</v>
      </c>
      <c r="AN31" s="27">
        <v>28</v>
      </c>
      <c r="AO31" s="27">
        <v>4</v>
      </c>
      <c r="AP31" s="27">
        <v>16</v>
      </c>
      <c r="AQ31" s="27">
        <v>4</v>
      </c>
      <c r="AR31" s="27">
        <v>14</v>
      </c>
      <c r="AS31" s="27">
        <v>26</v>
      </c>
      <c r="AT31" s="27">
        <v>16</v>
      </c>
      <c r="AU31" s="27">
        <v>116</v>
      </c>
      <c r="AV31" s="27">
        <v>10</v>
      </c>
      <c r="AW31" s="27">
        <v>22</v>
      </c>
      <c r="AX31" s="27">
        <v>64</v>
      </c>
      <c r="AY31" s="27">
        <v>0</v>
      </c>
      <c r="AZ31" s="27">
        <v>20</v>
      </c>
      <c r="BA31" s="27">
        <v>24</v>
      </c>
      <c r="BB31" s="27">
        <v>10</v>
      </c>
      <c r="BC31" s="27">
        <v>8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176.2</v>
      </c>
      <c r="CE31" s="27">
        <v>0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0</v>
      </c>
      <c r="CQ31" s="27">
        <v>0</v>
      </c>
    </row>
    <row r="32" spans="1:95" s="27" customFormat="1" ht="15" x14ac:dyDescent="0.25">
      <c r="A32" s="27" t="str">
        <f>"11/12"</f>
        <v>11/12</v>
      </c>
      <c r="B32" s="27" t="s">
        <v>112</v>
      </c>
      <c r="C32" s="28" t="str">
        <f>"50,0"</f>
        <v>50,0</v>
      </c>
      <c r="D32" s="28">
        <v>3.79</v>
      </c>
      <c r="E32" s="28">
        <v>0.52</v>
      </c>
      <c r="F32" s="28">
        <v>3.45</v>
      </c>
      <c r="G32" s="28">
        <v>0.38</v>
      </c>
      <c r="H32" s="28">
        <v>28.83</v>
      </c>
      <c r="I32" s="28">
        <v>159.4897866666665</v>
      </c>
      <c r="J32" s="27">
        <v>2.19</v>
      </c>
      <c r="K32" s="27">
        <v>0.09</v>
      </c>
      <c r="L32" s="27">
        <v>0</v>
      </c>
      <c r="M32" s="27">
        <v>0</v>
      </c>
      <c r="N32" s="27">
        <v>9.8800000000000008</v>
      </c>
      <c r="O32" s="27">
        <v>18.02</v>
      </c>
      <c r="P32" s="27">
        <v>0.93</v>
      </c>
      <c r="Q32" s="27">
        <v>0</v>
      </c>
      <c r="R32" s="27">
        <v>0</v>
      </c>
      <c r="S32" s="27">
        <v>0</v>
      </c>
      <c r="T32" s="27">
        <v>0.61</v>
      </c>
      <c r="U32" s="27">
        <v>136.63</v>
      </c>
      <c r="V32" s="27">
        <v>41.65</v>
      </c>
      <c r="W32" s="27">
        <v>12.66</v>
      </c>
      <c r="X32" s="27">
        <v>4.9400000000000004</v>
      </c>
      <c r="Y32" s="27">
        <v>31.26</v>
      </c>
      <c r="Z32" s="27">
        <v>0.41</v>
      </c>
      <c r="AA32" s="27">
        <v>14.88</v>
      </c>
      <c r="AB32" s="27">
        <v>11.73</v>
      </c>
      <c r="AC32" s="27">
        <v>27.25</v>
      </c>
      <c r="AD32" s="27">
        <v>0.5</v>
      </c>
      <c r="AE32" s="27">
        <v>0.04</v>
      </c>
      <c r="AF32" s="27">
        <v>0.03</v>
      </c>
      <c r="AG32" s="27">
        <v>0.28999999999999998</v>
      </c>
      <c r="AH32" s="27">
        <v>1.02</v>
      </c>
      <c r="AI32" s="27">
        <v>0.02</v>
      </c>
      <c r="AJ32" s="27">
        <v>0</v>
      </c>
      <c r="AK32" s="27">
        <v>8.0299999999999994</v>
      </c>
      <c r="AL32" s="27">
        <v>7.91</v>
      </c>
      <c r="AM32" s="27">
        <v>264.39999999999998</v>
      </c>
      <c r="AN32" s="27">
        <v>103.76</v>
      </c>
      <c r="AO32" s="27">
        <v>57.14</v>
      </c>
      <c r="AP32" s="27">
        <v>108.92</v>
      </c>
      <c r="AQ32" s="27">
        <v>36.380000000000003</v>
      </c>
      <c r="AR32" s="27">
        <v>162.32</v>
      </c>
      <c r="AS32" s="27">
        <v>111.35</v>
      </c>
      <c r="AT32" s="27">
        <v>132.26</v>
      </c>
      <c r="AU32" s="27">
        <v>129.13999999999999</v>
      </c>
      <c r="AV32" s="27">
        <v>65.53</v>
      </c>
      <c r="AW32" s="27">
        <v>108.3</v>
      </c>
      <c r="AX32" s="27">
        <v>898.6</v>
      </c>
      <c r="AY32" s="27">
        <v>0.38</v>
      </c>
      <c r="AZ32" s="27">
        <v>278.68</v>
      </c>
      <c r="BA32" s="27">
        <v>164.64</v>
      </c>
      <c r="BB32" s="27">
        <v>90.44</v>
      </c>
      <c r="BC32" s="27">
        <v>64.28</v>
      </c>
      <c r="BD32" s="27">
        <v>0.1</v>
      </c>
      <c r="BE32" s="27">
        <v>0.05</v>
      </c>
      <c r="BF32" s="27">
        <v>0.02</v>
      </c>
      <c r="BG32" s="27">
        <v>0.06</v>
      </c>
      <c r="BH32" s="27">
        <v>0.06</v>
      </c>
      <c r="BI32" s="27">
        <v>0.28999999999999998</v>
      </c>
      <c r="BJ32" s="27">
        <v>0</v>
      </c>
      <c r="BK32" s="27">
        <v>0.84</v>
      </c>
      <c r="BL32" s="27">
        <v>0</v>
      </c>
      <c r="BM32" s="27">
        <v>0.25</v>
      </c>
      <c r="BN32" s="27">
        <v>0</v>
      </c>
      <c r="BO32" s="27">
        <v>0</v>
      </c>
      <c r="BP32" s="27">
        <v>0</v>
      </c>
      <c r="BQ32" s="27">
        <v>0.06</v>
      </c>
      <c r="BR32" s="27">
        <v>0.09</v>
      </c>
      <c r="BS32" s="27">
        <v>0.69</v>
      </c>
      <c r="BT32" s="27">
        <v>0</v>
      </c>
      <c r="BU32" s="27">
        <v>0</v>
      </c>
      <c r="BV32" s="27">
        <v>0.18</v>
      </c>
      <c r="BW32" s="27">
        <v>0.01</v>
      </c>
      <c r="BX32" s="27">
        <v>0</v>
      </c>
      <c r="BY32" s="27">
        <v>0</v>
      </c>
      <c r="BZ32" s="27">
        <v>0</v>
      </c>
      <c r="CA32" s="27">
        <v>0</v>
      </c>
      <c r="CB32" s="27">
        <v>20.67</v>
      </c>
      <c r="CE32" s="27">
        <v>16.829999999999998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10</v>
      </c>
      <c r="CQ32" s="27">
        <v>0.33</v>
      </c>
    </row>
    <row r="33" spans="1:95" s="25" customFormat="1" ht="15" x14ac:dyDescent="0.25">
      <c r="A33" s="25" t="str">
        <f>"-"</f>
        <v>-</v>
      </c>
      <c r="B33" s="25" t="s">
        <v>113</v>
      </c>
      <c r="C33" s="26" t="str">
        <f>"125,0"</f>
        <v>125,0</v>
      </c>
      <c r="D33" s="26">
        <v>3.63</v>
      </c>
      <c r="E33" s="26">
        <v>3.63</v>
      </c>
      <c r="F33" s="26">
        <v>4</v>
      </c>
      <c r="G33" s="26">
        <v>0</v>
      </c>
      <c r="H33" s="26">
        <v>5</v>
      </c>
      <c r="I33" s="26">
        <v>72.875</v>
      </c>
      <c r="J33" s="25">
        <v>2.5</v>
      </c>
      <c r="K33" s="25">
        <v>0</v>
      </c>
      <c r="L33" s="25">
        <v>0</v>
      </c>
      <c r="M33" s="25">
        <v>0</v>
      </c>
      <c r="N33" s="25">
        <v>5</v>
      </c>
      <c r="O33" s="25">
        <v>0</v>
      </c>
      <c r="P33" s="25">
        <v>0</v>
      </c>
      <c r="Q33" s="25">
        <v>0</v>
      </c>
      <c r="R33" s="25">
        <v>0</v>
      </c>
      <c r="S33" s="25">
        <v>1.1299999999999999</v>
      </c>
      <c r="T33" s="25">
        <v>0.88</v>
      </c>
      <c r="U33" s="25">
        <v>62.5</v>
      </c>
      <c r="V33" s="25">
        <v>182.5</v>
      </c>
      <c r="W33" s="25">
        <v>150</v>
      </c>
      <c r="X33" s="25">
        <v>17.5</v>
      </c>
      <c r="Y33" s="25">
        <v>118.75</v>
      </c>
      <c r="Z33" s="25">
        <v>0.13</v>
      </c>
      <c r="AA33" s="25">
        <v>25</v>
      </c>
      <c r="AB33" s="25">
        <v>12.5</v>
      </c>
      <c r="AC33" s="25">
        <v>27.5</v>
      </c>
      <c r="AD33" s="25">
        <v>0</v>
      </c>
      <c r="AE33" s="25">
        <v>0.04</v>
      </c>
      <c r="AF33" s="25">
        <v>0.21</v>
      </c>
      <c r="AG33" s="25">
        <v>0.13</v>
      </c>
      <c r="AH33" s="25">
        <v>1</v>
      </c>
      <c r="AI33" s="25">
        <v>0.88</v>
      </c>
      <c r="AJ33" s="25">
        <v>0</v>
      </c>
      <c r="AK33" s="25">
        <v>0</v>
      </c>
      <c r="AL33" s="25">
        <v>0</v>
      </c>
      <c r="AM33" s="25">
        <v>346.25</v>
      </c>
      <c r="AN33" s="25">
        <v>300</v>
      </c>
      <c r="AO33" s="25">
        <v>88.75</v>
      </c>
      <c r="AP33" s="25">
        <v>137.5</v>
      </c>
      <c r="AQ33" s="25">
        <v>53.75</v>
      </c>
      <c r="AR33" s="25">
        <v>176.25</v>
      </c>
      <c r="AS33" s="25">
        <v>132.5</v>
      </c>
      <c r="AT33" s="25">
        <v>131.25</v>
      </c>
      <c r="AU33" s="25">
        <v>270</v>
      </c>
      <c r="AV33" s="25">
        <v>97.5</v>
      </c>
      <c r="AW33" s="25">
        <v>57.5</v>
      </c>
      <c r="AX33" s="25">
        <v>632.5</v>
      </c>
      <c r="AY33" s="25">
        <v>0</v>
      </c>
      <c r="AZ33" s="25">
        <v>340</v>
      </c>
      <c r="BA33" s="25">
        <v>231.25</v>
      </c>
      <c r="BB33" s="25">
        <v>193.75</v>
      </c>
      <c r="BC33" s="25">
        <v>25</v>
      </c>
      <c r="BD33" s="25">
        <v>0.13</v>
      </c>
      <c r="BE33" s="25">
        <v>0.09</v>
      </c>
      <c r="BF33" s="25">
        <v>0.05</v>
      </c>
      <c r="BG33" s="25">
        <v>0.1</v>
      </c>
      <c r="BH33" s="25">
        <v>0.11</v>
      </c>
      <c r="BI33" s="25">
        <v>0.56000000000000005</v>
      </c>
      <c r="BJ33" s="25">
        <v>0.04</v>
      </c>
      <c r="BK33" s="25">
        <v>0.7</v>
      </c>
      <c r="BL33" s="25">
        <v>0.03</v>
      </c>
      <c r="BM33" s="25">
        <v>0.39</v>
      </c>
      <c r="BN33" s="25">
        <v>0.05</v>
      </c>
      <c r="BO33" s="25">
        <v>0</v>
      </c>
      <c r="BP33" s="25">
        <v>0</v>
      </c>
      <c r="BQ33" s="25">
        <v>0.05</v>
      </c>
      <c r="BR33" s="25">
        <v>0.1</v>
      </c>
      <c r="BS33" s="25">
        <v>0.86</v>
      </c>
      <c r="BT33" s="25">
        <v>0.01</v>
      </c>
      <c r="BU33" s="25">
        <v>0</v>
      </c>
      <c r="BV33" s="25">
        <v>0.03</v>
      </c>
      <c r="BW33" s="25">
        <v>0.04</v>
      </c>
      <c r="BX33" s="25">
        <v>0.1</v>
      </c>
      <c r="BY33" s="25">
        <v>0</v>
      </c>
      <c r="BZ33" s="25">
        <v>0</v>
      </c>
      <c r="CA33" s="25">
        <v>0</v>
      </c>
      <c r="CB33" s="25">
        <v>110.38</v>
      </c>
      <c r="CE33" s="25">
        <v>27.08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8.42</v>
      </c>
      <c r="E34" s="30">
        <v>4.1500000000000004</v>
      </c>
      <c r="F34" s="30">
        <v>7.65</v>
      </c>
      <c r="G34" s="30">
        <v>0.38</v>
      </c>
      <c r="H34" s="30">
        <v>54.43</v>
      </c>
      <c r="I34" s="30">
        <v>318.83999999999997</v>
      </c>
      <c r="J34" s="29">
        <v>4.6900000000000004</v>
      </c>
      <c r="K34" s="29">
        <v>0.09</v>
      </c>
      <c r="L34" s="29">
        <v>0</v>
      </c>
      <c r="M34" s="29">
        <v>0</v>
      </c>
      <c r="N34" s="29">
        <v>34.68</v>
      </c>
      <c r="O34" s="29">
        <v>18.420000000000002</v>
      </c>
      <c r="P34" s="29">
        <v>1.33</v>
      </c>
      <c r="Q34" s="29">
        <v>0</v>
      </c>
      <c r="R34" s="29">
        <v>0</v>
      </c>
      <c r="S34" s="29">
        <v>2.13</v>
      </c>
      <c r="T34" s="29">
        <v>2.08</v>
      </c>
      <c r="U34" s="29">
        <v>211.13</v>
      </c>
      <c r="V34" s="29">
        <v>464.15</v>
      </c>
      <c r="W34" s="29">
        <v>176.66</v>
      </c>
      <c r="X34" s="29">
        <v>30.44</v>
      </c>
      <c r="Y34" s="29">
        <v>164.01</v>
      </c>
      <c r="Z34" s="29">
        <v>3.34</v>
      </c>
      <c r="AA34" s="29">
        <v>39.880000000000003</v>
      </c>
      <c r="AB34" s="29">
        <v>24.23</v>
      </c>
      <c r="AC34" s="29">
        <v>54.75</v>
      </c>
      <c r="AD34" s="29">
        <v>0.7</v>
      </c>
      <c r="AE34" s="29">
        <v>0.1</v>
      </c>
      <c r="AF34" s="29">
        <v>0.26</v>
      </c>
      <c r="AG34" s="29">
        <v>0.62</v>
      </c>
      <c r="AH34" s="29">
        <v>2.42</v>
      </c>
      <c r="AI34" s="29">
        <v>4.9000000000000004</v>
      </c>
      <c r="AJ34" s="29">
        <v>0.4</v>
      </c>
      <c r="AK34" s="29">
        <v>8.0299999999999994</v>
      </c>
      <c r="AL34" s="29">
        <v>7.91</v>
      </c>
      <c r="AM34" s="29">
        <v>638.65</v>
      </c>
      <c r="AN34" s="29">
        <v>431.76</v>
      </c>
      <c r="AO34" s="29">
        <v>149.88999999999999</v>
      </c>
      <c r="AP34" s="29">
        <v>262.42</v>
      </c>
      <c r="AQ34" s="29">
        <v>94.13</v>
      </c>
      <c r="AR34" s="29">
        <v>352.57</v>
      </c>
      <c r="AS34" s="29">
        <v>269.85000000000002</v>
      </c>
      <c r="AT34" s="29">
        <v>279.51</v>
      </c>
      <c r="AU34" s="29">
        <v>515.14</v>
      </c>
      <c r="AV34" s="29">
        <v>173.03</v>
      </c>
      <c r="AW34" s="29">
        <v>187.8</v>
      </c>
      <c r="AX34" s="29">
        <v>1595.1</v>
      </c>
      <c r="AY34" s="29">
        <v>0.38</v>
      </c>
      <c r="AZ34" s="29">
        <v>638.67999999999995</v>
      </c>
      <c r="BA34" s="29">
        <v>419.89</v>
      </c>
      <c r="BB34" s="29">
        <v>294.19</v>
      </c>
      <c r="BC34" s="29">
        <v>97.28</v>
      </c>
      <c r="BD34" s="29">
        <v>0.22</v>
      </c>
      <c r="BE34" s="29">
        <v>0.13</v>
      </c>
      <c r="BF34" s="29">
        <v>7.0000000000000007E-2</v>
      </c>
      <c r="BG34" s="29">
        <v>0.16</v>
      </c>
      <c r="BH34" s="29">
        <v>0.18</v>
      </c>
      <c r="BI34" s="29">
        <v>0.85</v>
      </c>
      <c r="BJ34" s="29">
        <v>0.04</v>
      </c>
      <c r="BK34" s="29">
        <v>1.54</v>
      </c>
      <c r="BL34" s="29">
        <v>0.03</v>
      </c>
      <c r="BM34" s="29">
        <v>0.64</v>
      </c>
      <c r="BN34" s="29">
        <v>0.05</v>
      </c>
      <c r="BO34" s="29">
        <v>0</v>
      </c>
      <c r="BP34" s="29">
        <v>0</v>
      </c>
      <c r="BQ34" s="29">
        <v>0.11</v>
      </c>
      <c r="BR34" s="29">
        <v>0.19</v>
      </c>
      <c r="BS34" s="29">
        <v>1.55</v>
      </c>
      <c r="BT34" s="29">
        <v>0.01</v>
      </c>
      <c r="BU34" s="29">
        <v>0</v>
      </c>
      <c r="BV34" s="29">
        <v>0.2</v>
      </c>
      <c r="BW34" s="29">
        <v>0.05</v>
      </c>
      <c r="BX34" s="29">
        <v>0.1</v>
      </c>
      <c r="BY34" s="29">
        <v>0</v>
      </c>
      <c r="BZ34" s="29">
        <v>0</v>
      </c>
      <c r="CA34" s="29">
        <v>0</v>
      </c>
      <c r="CB34" s="29">
        <v>307.25</v>
      </c>
      <c r="CD34" s="29" t="e">
        <f>$I$34/#REF!*100</f>
        <v>#REF!</v>
      </c>
      <c r="CE34" s="29">
        <v>43.91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10</v>
      </c>
      <c r="CQ34" s="29">
        <v>0.33</v>
      </c>
    </row>
    <row r="35" spans="1:95" s="29" customFormat="1" ht="14.25" x14ac:dyDescent="0.2">
      <c r="B35" s="29" t="s">
        <v>115</v>
      </c>
      <c r="C35" s="30"/>
      <c r="D35" s="30">
        <v>55.31</v>
      </c>
      <c r="E35" s="30">
        <v>30.73</v>
      </c>
      <c r="F35" s="30">
        <v>52.48</v>
      </c>
      <c r="G35" s="30">
        <v>13.99</v>
      </c>
      <c r="H35" s="30">
        <v>262.18</v>
      </c>
      <c r="I35" s="30">
        <v>1702.98</v>
      </c>
      <c r="J35" s="29">
        <v>24.39</v>
      </c>
      <c r="K35" s="29">
        <v>5.98</v>
      </c>
      <c r="L35" s="29">
        <v>0.45</v>
      </c>
      <c r="M35" s="29">
        <v>0</v>
      </c>
      <c r="N35" s="29">
        <v>129.04</v>
      </c>
      <c r="O35" s="29">
        <v>113.42</v>
      </c>
      <c r="P35" s="29">
        <v>19.72</v>
      </c>
      <c r="Q35" s="29">
        <v>0</v>
      </c>
      <c r="R35" s="29">
        <v>0</v>
      </c>
      <c r="S35" s="29">
        <v>4.87</v>
      </c>
      <c r="T35" s="29">
        <v>17.64</v>
      </c>
      <c r="U35" s="29">
        <v>2305.14</v>
      </c>
      <c r="V35" s="29">
        <v>2958.37</v>
      </c>
      <c r="W35" s="29">
        <v>667.43</v>
      </c>
      <c r="X35" s="29">
        <v>326.33</v>
      </c>
      <c r="Y35" s="29">
        <v>925.82</v>
      </c>
      <c r="Z35" s="29">
        <v>13.54</v>
      </c>
      <c r="AA35" s="29">
        <v>211.05</v>
      </c>
      <c r="AB35" s="29">
        <v>2225.98</v>
      </c>
      <c r="AC35" s="29">
        <v>708.7</v>
      </c>
      <c r="AD35" s="29">
        <v>8.4700000000000006</v>
      </c>
      <c r="AE35" s="29">
        <v>0.74</v>
      </c>
      <c r="AF35" s="29">
        <v>1.1100000000000001</v>
      </c>
      <c r="AG35" s="29">
        <v>9.64</v>
      </c>
      <c r="AH35" s="29">
        <v>24.35</v>
      </c>
      <c r="AI35" s="29">
        <v>77</v>
      </c>
      <c r="AJ35" s="29">
        <v>0.4</v>
      </c>
      <c r="AK35" s="29">
        <v>1110.4100000000001</v>
      </c>
      <c r="AL35" s="29">
        <v>934.38</v>
      </c>
      <c r="AM35" s="29">
        <v>3393.29</v>
      </c>
      <c r="AN35" s="29">
        <v>2707.33</v>
      </c>
      <c r="AO35" s="29">
        <v>938.23</v>
      </c>
      <c r="AP35" s="29">
        <v>1732.65</v>
      </c>
      <c r="AQ35" s="29">
        <v>589.07000000000005</v>
      </c>
      <c r="AR35" s="29">
        <v>1646.71</v>
      </c>
      <c r="AS35" s="29">
        <v>1052.02</v>
      </c>
      <c r="AT35" s="29">
        <v>1529.91</v>
      </c>
      <c r="AU35" s="29">
        <v>1905.99</v>
      </c>
      <c r="AV35" s="29">
        <v>980.22</v>
      </c>
      <c r="AW35" s="29">
        <v>939.36</v>
      </c>
      <c r="AX35" s="29">
        <v>5898.24</v>
      </c>
      <c r="AY35" s="29">
        <v>2.14</v>
      </c>
      <c r="AZ35" s="29">
        <v>1940.66</v>
      </c>
      <c r="BA35" s="29">
        <v>1305.1600000000001</v>
      </c>
      <c r="BB35" s="29">
        <v>1382.09</v>
      </c>
      <c r="BC35" s="29">
        <v>532.85</v>
      </c>
      <c r="BD35" s="29">
        <v>0.66</v>
      </c>
      <c r="BE35" s="29">
        <v>0.34</v>
      </c>
      <c r="BF35" s="29">
        <v>0.22</v>
      </c>
      <c r="BG35" s="29">
        <v>0.51</v>
      </c>
      <c r="BH35" s="29">
        <v>0.59</v>
      </c>
      <c r="BI35" s="29">
        <v>2.5</v>
      </c>
      <c r="BJ35" s="29">
        <v>0.08</v>
      </c>
      <c r="BK35" s="29">
        <v>6.82</v>
      </c>
      <c r="BL35" s="29">
        <v>0.03</v>
      </c>
      <c r="BM35" s="29">
        <v>2.3199999999999998</v>
      </c>
      <c r="BN35" s="29">
        <v>0.1</v>
      </c>
      <c r="BO35" s="29">
        <v>0.06</v>
      </c>
      <c r="BP35" s="29">
        <v>0</v>
      </c>
      <c r="BQ35" s="29">
        <v>0.41</v>
      </c>
      <c r="BR35" s="29">
        <v>0.66</v>
      </c>
      <c r="BS35" s="29">
        <v>7.93</v>
      </c>
      <c r="BT35" s="29">
        <v>0.02</v>
      </c>
      <c r="BU35" s="29">
        <v>0</v>
      </c>
      <c r="BV35" s="29">
        <v>6.42</v>
      </c>
      <c r="BW35" s="29">
        <v>0.13</v>
      </c>
      <c r="BX35" s="29">
        <v>0.1</v>
      </c>
      <c r="BY35" s="29">
        <v>0</v>
      </c>
      <c r="BZ35" s="29">
        <v>0</v>
      </c>
      <c r="CA35" s="29">
        <v>0</v>
      </c>
      <c r="CB35" s="29">
        <v>1801.4</v>
      </c>
      <c r="CE35" s="29">
        <v>582.04999999999995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43.6</v>
      </c>
      <c r="CQ35" s="29">
        <v>4.0999999999999996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8BA9-7DFE-4237-9138-D8049446960B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ht="3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180</v>
      </c>
      <c r="F4" s="46"/>
      <c r="G4" s="45">
        <v>209.71638719999999</v>
      </c>
      <c r="H4" s="45">
        <v>7.04</v>
      </c>
      <c r="I4" s="45">
        <v>7.18</v>
      </c>
      <c r="J4" s="47">
        <v>31.03</v>
      </c>
    </row>
    <row r="5" spans="1:10" x14ac:dyDescent="0.25">
      <c r="A5" s="48"/>
      <c r="B5" s="49"/>
      <c r="C5" s="76" t="s">
        <v>148</v>
      </c>
      <c r="D5" s="50" t="s">
        <v>92</v>
      </c>
      <c r="E5" s="51">
        <v>200</v>
      </c>
      <c r="F5" s="52"/>
      <c r="G5" s="51">
        <v>134.767248</v>
      </c>
      <c r="H5" s="51">
        <v>3.64</v>
      </c>
      <c r="I5" s="51">
        <v>3.34</v>
      </c>
      <c r="J5" s="53">
        <v>24.1</v>
      </c>
    </row>
    <row r="6" spans="1:10" x14ac:dyDescent="0.25">
      <c r="A6" s="48"/>
      <c r="B6" s="54" t="s">
        <v>131</v>
      </c>
      <c r="C6" s="76" t="s">
        <v>118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132</v>
      </c>
      <c r="C7" s="76" t="s">
        <v>118</v>
      </c>
      <c r="D7" s="50" t="s">
        <v>94</v>
      </c>
      <c r="E7" s="51">
        <v>10</v>
      </c>
      <c r="F7" s="52"/>
      <c r="G7" s="51">
        <v>58.677533960292585</v>
      </c>
      <c r="H7" s="51">
        <v>7.0000000000000007E-2</v>
      </c>
      <c r="I7" s="51">
        <v>6.44</v>
      </c>
      <c r="J7" s="53">
        <v>0.12</v>
      </c>
    </row>
    <row r="8" spans="1:10" x14ac:dyDescent="0.25">
      <c r="A8" s="48"/>
      <c r="B8" s="54" t="s">
        <v>133</v>
      </c>
      <c r="C8" s="76" t="s">
        <v>149</v>
      </c>
      <c r="D8" s="50" t="s">
        <v>95</v>
      </c>
      <c r="E8" s="51">
        <v>10</v>
      </c>
      <c r="F8" s="52"/>
      <c r="G8" s="51">
        <v>34.20474848484848</v>
      </c>
      <c r="H8" s="51">
        <v>2.57</v>
      </c>
      <c r="I8" s="51">
        <v>2.6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118</v>
      </c>
      <c r="D23" s="44" t="s">
        <v>111</v>
      </c>
      <c r="E23" s="45">
        <v>200</v>
      </c>
      <c r="F23" s="46"/>
      <c r="G23" s="45">
        <v>86.47999999999999</v>
      </c>
      <c r="H23" s="45">
        <v>1</v>
      </c>
      <c r="I23" s="45">
        <v>0.2</v>
      </c>
      <c r="J23" s="47">
        <v>20.6</v>
      </c>
    </row>
    <row r="24" spans="1:10" x14ac:dyDescent="0.25">
      <c r="A24" s="48"/>
      <c r="B24" s="73" t="s">
        <v>140</v>
      </c>
      <c r="C24" s="76" t="s">
        <v>150</v>
      </c>
      <c r="D24" s="50" t="s">
        <v>112</v>
      </c>
      <c r="E24" s="51">
        <v>50</v>
      </c>
      <c r="F24" s="52"/>
      <c r="G24" s="51">
        <v>159.4897866666665</v>
      </c>
      <c r="H24" s="51">
        <v>3.79</v>
      </c>
      <c r="I24" s="51">
        <v>3.45</v>
      </c>
      <c r="J24" s="53">
        <v>28.83</v>
      </c>
    </row>
    <row r="25" spans="1:10" x14ac:dyDescent="0.25">
      <c r="A25" s="48"/>
      <c r="B25" s="68"/>
      <c r="C25" s="77" t="s">
        <v>118</v>
      </c>
      <c r="D25" s="69" t="s">
        <v>113</v>
      </c>
      <c r="E25" s="70">
        <v>125</v>
      </c>
      <c r="F25" s="71"/>
      <c r="G25" s="70">
        <v>72.875</v>
      </c>
      <c r="H25" s="70">
        <v>3.63</v>
      </c>
      <c r="I25" s="70">
        <v>4</v>
      </c>
      <c r="J25" s="72">
        <v>5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5BAC-B789-4C7E-A0E4-A5792533F3B5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46192.457777777781</v>
      </c>
    </row>
    <row r="2" spans="1:2" x14ac:dyDescent="0.2">
      <c r="A2" t="s">
        <v>82</v>
      </c>
      <c r="B2" s="12">
        <v>46169.343298611115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25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E21D-D861-4CF7-8233-C7BAD88DB820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25</v>
      </c>
    </row>
    <row r="6" spans="1:4" x14ac:dyDescent="0.3">
      <c r="B6" s="14">
        <f>IF(Дата_Сост="","",Дата_Сост)</f>
        <v>46192.457777777781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19.06.2026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2026-05-27T03:15:24Z</cp:lastPrinted>
  <dcterms:created xsi:type="dcterms:W3CDTF">2002-09-22T07:35:02Z</dcterms:created>
  <dcterms:modified xsi:type="dcterms:W3CDTF">2026-05-27T03:15:54Z</dcterms:modified>
</cp:coreProperties>
</file>