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9FF8C6A-C34E-4C80-9492-BB0B6C7A715D}" xr6:coauthVersionLast="47" xr6:coauthVersionMax="47" xr10:uidLastSave="{00000000-0000-0000-0000-000000000000}"/>
  <bookViews>
    <workbookView xWindow="45" yWindow="0" windowWidth="23955" windowHeight="12900" xr2:uid="{449618CB-7AA1-4182-A667-D3F24C795D99}"/>
  </bookViews>
  <sheets>
    <sheet name="18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'18.06.2026'!$A$3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1" l="1"/>
  <c r="CD27" i="1"/>
  <c r="CD19" i="1"/>
  <c r="CD16" i="1"/>
  <c r="A31" i="1"/>
  <c r="C31" i="1"/>
  <c r="A30" i="1"/>
  <c r="C30" i="1"/>
  <c r="A29" i="1"/>
  <c r="C29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<sst xmlns="http://schemas.openxmlformats.org/spreadsheetml/2006/main" count="175" uniqueCount="152">
  <si>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</si>
  <si>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</si>
  <si>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</si>
  <si>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</si>
  <si>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</si>
  <si>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</si>
  <si>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</si>
  <si>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</si>
  <si>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</si>
  <si>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</si>
  <si>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</si>
  <si>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</si>
  <si>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</si>
  <si>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</si>
  <si>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</si>
  <si>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</si>
  <si>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</si>
  <si>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</si>
  <si>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</si>
  <si>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</si>
  <si>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</si>
  <si>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</si>
  <si>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</si>
  <si>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</si>
  <si>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</si>
  <si>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</si>
  <si>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</si>
  <si>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</si>
  <si>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</si>
  <si>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</si>
  <si>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</si>
  <si>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</si>
  <si>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</si>
  <si>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</si>
  <si>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</si>
  <si>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</si>
  <si>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</si>
  <si>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</si>
  <si>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</si>
  <si>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</si>
  <si>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</si>
  <si>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</si>
  <si>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</si>
  <si>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</si>
  <si>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</si>
  <si>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</si>
  <si>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</si>
  <si>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</si>
  <si>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</si>
  <si>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</si>
  <si>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</si>
  <si>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</si>
  <si>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</si>
  <si>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</si>
  <si>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</si>
  <si>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</si>
  <si>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</si>
  <si>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</si>
  <si>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</si>
  <si>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</si>
  <si>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</si>
  <si>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</si>
  <si>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</si>
  <si>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</si>
  <si>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</si>
  <si>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</si>
  <si>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</si>
  <si>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</si>
  <si>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</si>
  <si>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</si>
  <si>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</si>
  <si>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</si>
  <si>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</si>
  <si>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</si>
  <si>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</si>
  <si>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</si>
  <si>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</si>
  <si>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</si>
  <si>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</si>
  <si>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</si>
  <si>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</si>
  <si>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</si>
  <si>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</si>
  <si>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</si>
  <si>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</si>
  <si>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</si>
  <si>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</si>
  <si>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</si>
  <si>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</si>
  <si>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</si>
  <si>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</si>
  <si>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Омлет запеченный или паровой</t>
  </si>
  <si>
    <t>Чай</t>
  </si>
  <si>
    <t>Батон</t>
  </si>
  <si>
    <t>Масло сливочное</t>
  </si>
  <si>
    <t>Сыр (порциями)</t>
  </si>
  <si>
    <t>Итого за 'Завтрак'</t>
  </si>
  <si>
    <t>10:00</t>
  </si>
  <si>
    <t>Кефир</t>
  </si>
  <si>
    <t>Итого за '10:00'</t>
  </si>
  <si>
    <t>Обед</t>
  </si>
  <si>
    <t>Салат из свежих огурцов с растительным маслом</t>
  </si>
  <si>
    <t>Щи из свежей капусты со сметаной</t>
  </si>
  <si>
    <t>Плов из мяса кур</t>
  </si>
  <si>
    <t>Компот из смородины</t>
  </si>
  <si>
    <t>Хлеб пшеничный</t>
  </si>
  <si>
    <t>Хлеб ржаной</t>
  </si>
  <si>
    <t>Итого за 'Обед'</t>
  </si>
  <si>
    <t>Полдник</t>
  </si>
  <si>
    <t>Ватрушка с творогом</t>
  </si>
  <si>
    <t>Яблоки</t>
  </si>
  <si>
    <t>Молоко кипяченое</t>
  </si>
  <si>
    <t>Итого за 'Полдник'</t>
  </si>
  <si>
    <t>Итого за день</t>
  </si>
  <si>
    <t>18.06.2026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</si>
  <si>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</si>
  <si>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</si>
  <si>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</si>
  <si>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</si>
  <si>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</si>
  <si>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</si>
  <si>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</si>
  <si>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</si>
  <si>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</si>
  <si>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</si>
  <si>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</si>
  <si>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</si>
  <si>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</si>
  <si>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</si>
  <si>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</si>
  <si>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</si>
  <si>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</si>
  <si>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</si>
  <si>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</si>
  <si>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</si>
  <si>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</si>
  <si>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</si>
  <si>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</si>
  <si>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</si>
  <si>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</si>
  <si>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</si>
  <si>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</si>
  <si>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</si>
  <si>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</si>
  <si>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</si>
  <si>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2/6</t>
  </si>
  <si>
    <t>27/10</t>
  </si>
  <si>
    <t/>
  </si>
  <si>
    <t>4/13</t>
  </si>
  <si>
    <t>5/12</t>
  </si>
  <si>
    <t>38/10</t>
  </si>
  <si>
    <t>День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</si>
</sst>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61643B9C-0477-4C5B-AC3B-7BC13C7FDF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DBE7-80B5-4823-B138-90BF7E344A13}">
  <sheetPr codeName="Лист1">
    <pageSetUpPr fitToPage="1"/>
  </sheetPr>
  <dimension ref="A2:CQ1846"/>
  <sheetViews>
    <sheetView tabSelected="1" topLeftCell="A12" workbookViewId="0">
      <selection activeCell="A34" sqref="A34:IV36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.14062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"2/6"</f>
        <v>2/6</v>
      </c>
      <c r="B11" s="27" t="s">
        <v>91</v>
      </c>
      <c r="C11" s="28" t="str">
        <f>"155,0"</f>
        <v>155,0</v>
      </c>
      <c r="D11" s="28">
        <v>15.11</v>
      </c>
      <c r="E11" s="28">
        <v>16.079999999999998</v>
      </c>
      <c r="F11" s="28">
        <v>19.010000000000002</v>
      </c>
      <c r="G11" s="28">
        <v>0</v>
      </c>
      <c r="H11" s="28">
        <v>2.68</v>
      </c>
      <c r="I11" s="28">
        <v>241.79372617788914</v>
      </c>
      <c r="J11" s="27">
        <v>8.8000000000000007</v>
      </c>
      <c r="K11" s="27">
        <v>0.21</v>
      </c>
      <c r="L11" s="27">
        <v>0</v>
      </c>
      <c r="M11" s="27">
        <v>0</v>
      </c>
      <c r="N11" s="27">
        <v>2.68</v>
      </c>
      <c r="O11" s="27">
        <v>0</v>
      </c>
      <c r="P11" s="27">
        <v>0</v>
      </c>
      <c r="Q11" s="27">
        <v>0</v>
      </c>
      <c r="R11" s="27">
        <v>0</v>
      </c>
      <c r="S11" s="27">
        <v>0.04</v>
      </c>
      <c r="T11" s="27">
        <v>2.37</v>
      </c>
      <c r="U11" s="27">
        <v>478.51</v>
      </c>
      <c r="V11" s="27">
        <v>200.55</v>
      </c>
      <c r="W11" s="27">
        <v>105.79</v>
      </c>
      <c r="X11" s="27">
        <v>17.48</v>
      </c>
      <c r="Y11" s="27">
        <v>230.54</v>
      </c>
      <c r="Z11" s="27">
        <v>2.6</v>
      </c>
      <c r="AA11" s="27">
        <v>202.22</v>
      </c>
      <c r="AB11" s="27">
        <v>81.94</v>
      </c>
      <c r="AC11" s="27">
        <v>354.24</v>
      </c>
      <c r="AD11" s="27">
        <v>0.79</v>
      </c>
      <c r="AE11" s="27">
        <v>7.0000000000000007E-2</v>
      </c>
      <c r="AF11" s="27">
        <v>0.47</v>
      </c>
      <c r="AG11" s="27">
        <v>0.23</v>
      </c>
      <c r="AH11" s="27">
        <v>4.54</v>
      </c>
      <c r="AI11" s="27">
        <v>0.22</v>
      </c>
      <c r="AJ11" s="27">
        <v>0</v>
      </c>
      <c r="AK11" s="27">
        <v>69.05</v>
      </c>
      <c r="AL11" s="27">
        <v>68.16</v>
      </c>
      <c r="AM11" s="27">
        <v>1298.6099999999999</v>
      </c>
      <c r="AN11" s="27">
        <v>1079.71</v>
      </c>
      <c r="AO11" s="27">
        <v>494.49</v>
      </c>
      <c r="AP11" s="27">
        <v>722.85</v>
      </c>
      <c r="AQ11" s="27">
        <v>243.98</v>
      </c>
      <c r="AR11" s="27">
        <v>774.71</v>
      </c>
      <c r="AS11" s="27">
        <v>779.06</v>
      </c>
      <c r="AT11" s="27">
        <v>862.31</v>
      </c>
      <c r="AU11" s="27">
        <v>1348.06</v>
      </c>
      <c r="AV11" s="27">
        <v>374.65</v>
      </c>
      <c r="AW11" s="27">
        <v>456.72</v>
      </c>
      <c r="AX11" s="27">
        <v>1950.08</v>
      </c>
      <c r="AY11" s="27">
        <v>15.3</v>
      </c>
      <c r="AZ11" s="27">
        <v>437</v>
      </c>
      <c r="BA11" s="27">
        <v>1018.88</v>
      </c>
      <c r="BB11" s="27">
        <v>597.61</v>
      </c>
      <c r="BC11" s="27">
        <v>331.48</v>
      </c>
      <c r="BD11" s="27">
        <v>0.22</v>
      </c>
      <c r="BE11" s="27">
        <v>0.1</v>
      </c>
      <c r="BF11" s="27">
        <v>0.05</v>
      </c>
      <c r="BG11" s="27">
        <v>0.13</v>
      </c>
      <c r="BH11" s="27">
        <v>0.14000000000000001</v>
      </c>
      <c r="BI11" s="27">
        <v>0.66</v>
      </c>
      <c r="BJ11" s="27">
        <v>0</v>
      </c>
      <c r="BK11" s="27">
        <v>1.84</v>
      </c>
      <c r="BL11" s="27">
        <v>0</v>
      </c>
      <c r="BM11" s="27">
        <v>0.56999999999999995</v>
      </c>
      <c r="BN11" s="27">
        <v>0</v>
      </c>
      <c r="BO11" s="27">
        <v>0</v>
      </c>
      <c r="BP11" s="27">
        <v>0</v>
      </c>
      <c r="BQ11" s="27">
        <v>0.13</v>
      </c>
      <c r="BR11" s="27">
        <v>0.19</v>
      </c>
      <c r="BS11" s="27">
        <v>1.5</v>
      </c>
      <c r="BT11" s="27">
        <v>0</v>
      </c>
      <c r="BU11" s="27">
        <v>0</v>
      </c>
      <c r="BV11" s="27">
        <v>0.09</v>
      </c>
      <c r="BW11" s="27">
        <v>0.01</v>
      </c>
      <c r="BX11" s="27">
        <v>0</v>
      </c>
      <c r="BY11" s="27">
        <v>0</v>
      </c>
      <c r="BZ11" s="27">
        <v>0</v>
      </c>
      <c r="CA11" s="27">
        <v>0</v>
      </c>
      <c r="CB11" s="27">
        <v>126.19</v>
      </c>
      <c r="CE11" s="27">
        <v>215.87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0</v>
      </c>
      <c r="CQ11" s="27">
        <v>0.78</v>
      </c>
    </row>
    <row r="12" spans="1:95" s="27" customFormat="1" ht="15" x14ac:dyDescent="0.25">
      <c r="A12" s="27" t="str">
        <f>"27/10"</f>
        <v>27/10</v>
      </c>
      <c r="B12" s="27" t="s">
        <v>92</v>
      </c>
      <c r="C12" s="28" t="str">
        <f>"200,0"</f>
        <v>200,0</v>
      </c>
      <c r="D12" s="28">
        <v>0.08</v>
      </c>
      <c r="E12" s="28">
        <v>0</v>
      </c>
      <c r="F12" s="28">
        <v>0.02</v>
      </c>
      <c r="G12" s="28">
        <v>0.02</v>
      </c>
      <c r="H12" s="28">
        <v>11.21</v>
      </c>
      <c r="I12" s="28">
        <v>43.030000950758811</v>
      </c>
      <c r="J12" s="27">
        <v>0</v>
      </c>
      <c r="K12" s="27">
        <v>0</v>
      </c>
      <c r="L12" s="27">
        <v>0</v>
      </c>
      <c r="M12" s="27">
        <v>0</v>
      </c>
      <c r="N12" s="27">
        <v>11.17</v>
      </c>
      <c r="O12" s="27">
        <v>0</v>
      </c>
      <c r="P12" s="27">
        <v>0.04</v>
      </c>
      <c r="Q12" s="27">
        <v>0</v>
      </c>
      <c r="R12" s="27">
        <v>0</v>
      </c>
      <c r="S12" s="27">
        <v>0</v>
      </c>
      <c r="T12" s="27">
        <v>0.03</v>
      </c>
      <c r="U12" s="27">
        <v>0.11</v>
      </c>
      <c r="V12" s="27">
        <v>0.34</v>
      </c>
      <c r="W12" s="27">
        <v>0.33</v>
      </c>
      <c r="X12" s="27">
        <v>0</v>
      </c>
      <c r="Y12" s="27">
        <v>0</v>
      </c>
      <c r="Z12" s="27">
        <v>0.03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200.05</v>
      </c>
      <c r="CE12" s="27">
        <v>0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11.5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0.14000000000000001</v>
      </c>
      <c r="E14" s="28">
        <v>0.14000000000000001</v>
      </c>
      <c r="F14" s="28">
        <v>12.65</v>
      </c>
      <c r="G14" s="28">
        <v>0</v>
      </c>
      <c r="H14" s="28">
        <v>0.23</v>
      </c>
      <c r="I14" s="28">
        <v>115.31024191556646</v>
      </c>
      <c r="J14" s="27">
        <v>8.2200000000000006</v>
      </c>
      <c r="K14" s="27">
        <v>0.38</v>
      </c>
      <c r="L14" s="27">
        <v>0</v>
      </c>
      <c r="M14" s="27">
        <v>0</v>
      </c>
      <c r="N14" s="27">
        <v>0.23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0.24</v>
      </c>
      <c r="U14" s="27">
        <v>2.62</v>
      </c>
      <c r="V14" s="27">
        <v>5.24</v>
      </c>
      <c r="W14" s="27">
        <v>4.1900000000000004</v>
      </c>
      <c r="X14" s="27">
        <v>0</v>
      </c>
      <c r="Y14" s="27">
        <v>5.24</v>
      </c>
      <c r="Z14" s="27">
        <v>0.03</v>
      </c>
      <c r="AA14" s="27">
        <v>69.819999999999993</v>
      </c>
      <c r="AB14" s="27">
        <v>52.36</v>
      </c>
      <c r="AC14" s="27">
        <v>78.540000000000006</v>
      </c>
      <c r="AD14" s="27">
        <v>0.17</v>
      </c>
      <c r="AE14" s="27">
        <v>0</v>
      </c>
      <c r="AF14" s="27">
        <v>0.02</v>
      </c>
      <c r="AG14" s="27">
        <v>0.02</v>
      </c>
      <c r="AH14" s="27">
        <v>0.03</v>
      </c>
      <c r="AI14" s="27">
        <v>0</v>
      </c>
      <c r="AJ14" s="27">
        <v>0</v>
      </c>
      <c r="AK14" s="27">
        <v>7.33</v>
      </c>
      <c r="AL14" s="27">
        <v>7.16</v>
      </c>
      <c r="AM14" s="27">
        <v>13.27</v>
      </c>
      <c r="AN14" s="27">
        <v>7.85</v>
      </c>
      <c r="AO14" s="27">
        <v>2.97</v>
      </c>
      <c r="AP14" s="27">
        <v>8.1999999999999993</v>
      </c>
      <c r="AQ14" s="27">
        <v>7.51</v>
      </c>
      <c r="AR14" s="27">
        <v>7.33</v>
      </c>
      <c r="AS14" s="27">
        <v>6.28</v>
      </c>
      <c r="AT14" s="27">
        <v>4.54</v>
      </c>
      <c r="AU14" s="27">
        <v>9.9499999999999993</v>
      </c>
      <c r="AV14" s="27">
        <v>6.11</v>
      </c>
      <c r="AW14" s="27">
        <v>4.1900000000000004</v>
      </c>
      <c r="AX14" s="27">
        <v>24.79</v>
      </c>
      <c r="AY14" s="27">
        <v>0</v>
      </c>
      <c r="AZ14" s="27">
        <v>8.3800000000000008</v>
      </c>
      <c r="BA14" s="27">
        <v>9.43</v>
      </c>
      <c r="BB14" s="27">
        <v>7.33</v>
      </c>
      <c r="BC14" s="27">
        <v>1.75</v>
      </c>
      <c r="BD14" s="27">
        <v>0.47</v>
      </c>
      <c r="BE14" s="27">
        <v>0.21</v>
      </c>
      <c r="BF14" s="27">
        <v>0.12</v>
      </c>
      <c r="BG14" s="27">
        <v>0.26</v>
      </c>
      <c r="BH14" s="27">
        <v>0.3</v>
      </c>
      <c r="BI14" s="27">
        <v>1.39</v>
      </c>
      <c r="BJ14" s="27">
        <v>0</v>
      </c>
      <c r="BK14" s="27">
        <v>3.85</v>
      </c>
      <c r="BL14" s="27">
        <v>0</v>
      </c>
      <c r="BM14" s="27">
        <v>1.19</v>
      </c>
      <c r="BN14" s="27">
        <v>0</v>
      </c>
      <c r="BO14" s="27">
        <v>0</v>
      </c>
      <c r="BP14" s="27">
        <v>0</v>
      </c>
      <c r="BQ14" s="27">
        <v>0.27</v>
      </c>
      <c r="BR14" s="27">
        <v>0.4</v>
      </c>
      <c r="BS14" s="27">
        <v>3.14</v>
      </c>
      <c r="BT14" s="27">
        <v>0</v>
      </c>
      <c r="BU14" s="27">
        <v>0</v>
      </c>
      <c r="BV14" s="27">
        <v>0.16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4.3600000000000003</v>
      </c>
      <c r="CE14" s="27">
        <v>78.540000000000006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2.42</v>
      </c>
      <c r="E15" s="26">
        <v>2.42</v>
      </c>
      <c r="F15" s="26">
        <v>2.4500000000000002</v>
      </c>
      <c r="G15" s="26">
        <v>0</v>
      </c>
      <c r="H15" s="26">
        <v>0</v>
      </c>
      <c r="I15" s="26">
        <v>32.255200000000002</v>
      </c>
      <c r="J15" s="25">
        <v>1.41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0.18</v>
      </c>
      <c r="T15" s="25">
        <v>0.4</v>
      </c>
      <c r="U15" s="25">
        <v>101.2</v>
      </c>
      <c r="V15" s="25">
        <v>9.1999999999999993</v>
      </c>
      <c r="W15" s="25">
        <v>92</v>
      </c>
      <c r="X15" s="25">
        <v>5.0599999999999996</v>
      </c>
      <c r="Y15" s="25">
        <v>55.2</v>
      </c>
      <c r="Z15" s="25">
        <v>0.06</v>
      </c>
      <c r="AA15" s="25">
        <v>19.32</v>
      </c>
      <c r="AB15" s="25">
        <v>15.64</v>
      </c>
      <c r="AC15" s="25">
        <v>21.9</v>
      </c>
      <c r="AD15" s="25">
        <v>0.04</v>
      </c>
      <c r="AE15" s="25">
        <v>0</v>
      </c>
      <c r="AF15" s="25">
        <v>0.03</v>
      </c>
      <c r="AG15" s="25">
        <v>0.02</v>
      </c>
      <c r="AH15" s="25">
        <v>0.63</v>
      </c>
      <c r="AI15" s="25">
        <v>0.06</v>
      </c>
      <c r="AJ15" s="25">
        <v>0</v>
      </c>
      <c r="AK15" s="25">
        <v>144.44</v>
      </c>
      <c r="AL15" s="25">
        <v>107.64</v>
      </c>
      <c r="AM15" s="25">
        <v>211.6</v>
      </c>
      <c r="AN15" s="25">
        <v>145.36000000000001</v>
      </c>
      <c r="AO15" s="25">
        <v>51.52</v>
      </c>
      <c r="AP15" s="25">
        <v>87.4</v>
      </c>
      <c r="AQ15" s="25">
        <v>64.400000000000006</v>
      </c>
      <c r="AR15" s="25">
        <v>123.28</v>
      </c>
      <c r="AS15" s="25">
        <v>69.92</v>
      </c>
      <c r="AT15" s="25">
        <v>80.040000000000006</v>
      </c>
      <c r="AU15" s="25">
        <v>143.52000000000001</v>
      </c>
      <c r="AV15" s="25">
        <v>64.400000000000006</v>
      </c>
      <c r="AW15" s="25">
        <v>46.92</v>
      </c>
      <c r="AX15" s="25">
        <v>475.64</v>
      </c>
      <c r="AY15" s="25">
        <v>0</v>
      </c>
      <c r="AZ15" s="25">
        <v>251.16</v>
      </c>
      <c r="BA15" s="25">
        <v>118.68</v>
      </c>
      <c r="BB15" s="25">
        <v>127.88</v>
      </c>
      <c r="BC15" s="25">
        <v>19.78</v>
      </c>
      <c r="BD15" s="25">
        <v>0</v>
      </c>
      <c r="BE15" s="25">
        <v>0.01</v>
      </c>
      <c r="BF15" s="25">
        <v>0.04</v>
      </c>
      <c r="BG15" s="25">
        <v>0.1</v>
      </c>
      <c r="BH15" s="25">
        <v>0.12</v>
      </c>
      <c r="BI15" s="25">
        <v>0.31</v>
      </c>
      <c r="BJ15" s="25">
        <v>0.04</v>
      </c>
      <c r="BK15" s="25">
        <v>0.64</v>
      </c>
      <c r="BL15" s="25">
        <v>0.01</v>
      </c>
      <c r="BM15" s="25">
        <v>0.14000000000000001</v>
      </c>
      <c r="BN15" s="25">
        <v>0.01</v>
      </c>
      <c r="BO15" s="25">
        <v>0</v>
      </c>
      <c r="BP15" s="25">
        <v>0</v>
      </c>
      <c r="BQ15" s="25">
        <v>0.05</v>
      </c>
      <c r="BR15" s="25">
        <v>0.06</v>
      </c>
      <c r="BS15" s="25">
        <v>0.48</v>
      </c>
      <c r="BT15" s="25">
        <v>0</v>
      </c>
      <c r="BU15" s="25">
        <v>0</v>
      </c>
      <c r="BV15" s="25">
        <v>0.06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3.75</v>
      </c>
      <c r="CE15" s="25">
        <v>21.93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20.059999999999999</v>
      </c>
      <c r="E16" s="30">
        <v>18.63</v>
      </c>
      <c r="F16" s="30">
        <v>35.03</v>
      </c>
      <c r="G16" s="30">
        <v>0.92</v>
      </c>
      <c r="H16" s="30">
        <v>30.11</v>
      </c>
      <c r="I16" s="30">
        <v>513.25</v>
      </c>
      <c r="J16" s="29">
        <v>18.579999999999998</v>
      </c>
      <c r="K16" s="29">
        <v>0.59</v>
      </c>
      <c r="L16" s="29">
        <v>0</v>
      </c>
      <c r="M16" s="29">
        <v>0</v>
      </c>
      <c r="N16" s="29">
        <v>15.06</v>
      </c>
      <c r="O16" s="29">
        <v>14.04</v>
      </c>
      <c r="P16" s="29">
        <v>1</v>
      </c>
      <c r="Q16" s="29">
        <v>0</v>
      </c>
      <c r="R16" s="29">
        <v>0</v>
      </c>
      <c r="S16" s="29">
        <v>0.32</v>
      </c>
      <c r="T16" s="29">
        <v>3.52</v>
      </c>
      <c r="U16" s="29">
        <v>711.14</v>
      </c>
      <c r="V16" s="29">
        <v>254.62</v>
      </c>
      <c r="W16" s="29">
        <v>208.91</v>
      </c>
      <c r="X16" s="29">
        <v>32.44</v>
      </c>
      <c r="Y16" s="29">
        <v>316.47000000000003</v>
      </c>
      <c r="Z16" s="29">
        <v>3.33</v>
      </c>
      <c r="AA16" s="29">
        <v>291.35000000000002</v>
      </c>
      <c r="AB16" s="29">
        <v>149.94</v>
      </c>
      <c r="AC16" s="29">
        <v>454.68</v>
      </c>
      <c r="AD16" s="29">
        <v>1.51</v>
      </c>
      <c r="AE16" s="29">
        <v>0.12</v>
      </c>
      <c r="AF16" s="29">
        <v>0.54</v>
      </c>
      <c r="AG16" s="29">
        <v>0.74</v>
      </c>
      <c r="AH16" s="29">
        <v>6.11</v>
      </c>
      <c r="AI16" s="29">
        <v>0.28999999999999998</v>
      </c>
      <c r="AJ16" s="29">
        <v>0</v>
      </c>
      <c r="AK16" s="29">
        <v>220.82</v>
      </c>
      <c r="AL16" s="29">
        <v>182.95</v>
      </c>
      <c r="AM16" s="29">
        <v>1700.78</v>
      </c>
      <c r="AN16" s="29">
        <v>1292.6199999999999</v>
      </c>
      <c r="AO16" s="29">
        <v>584.08000000000004</v>
      </c>
      <c r="AP16" s="29">
        <v>888.65</v>
      </c>
      <c r="AQ16" s="29">
        <v>342.28</v>
      </c>
      <c r="AR16" s="29">
        <v>1031.32</v>
      </c>
      <c r="AS16" s="29">
        <v>933.56</v>
      </c>
      <c r="AT16" s="29">
        <v>1055.79</v>
      </c>
      <c r="AU16" s="29">
        <v>1591.83</v>
      </c>
      <c r="AV16" s="29">
        <v>493.46</v>
      </c>
      <c r="AW16" s="29">
        <v>591.83000000000004</v>
      </c>
      <c r="AX16" s="29">
        <v>3148.01</v>
      </c>
      <c r="AY16" s="29">
        <v>15.3</v>
      </c>
      <c r="AZ16" s="29">
        <v>923.64</v>
      </c>
      <c r="BA16" s="29">
        <v>1246.28</v>
      </c>
      <c r="BB16" s="29">
        <v>799.42</v>
      </c>
      <c r="BC16" s="29">
        <v>404.91</v>
      </c>
      <c r="BD16" s="29">
        <v>0.69</v>
      </c>
      <c r="BE16" s="29">
        <v>0.33</v>
      </c>
      <c r="BF16" s="29">
        <v>0.21</v>
      </c>
      <c r="BG16" s="29">
        <v>0.49</v>
      </c>
      <c r="BH16" s="29">
        <v>0.56000000000000005</v>
      </c>
      <c r="BI16" s="29">
        <v>2.36</v>
      </c>
      <c r="BJ16" s="29">
        <v>0.04</v>
      </c>
      <c r="BK16" s="29">
        <v>6.43</v>
      </c>
      <c r="BL16" s="29">
        <v>0.01</v>
      </c>
      <c r="BM16" s="29">
        <v>1.95</v>
      </c>
      <c r="BN16" s="29">
        <v>0.01</v>
      </c>
      <c r="BO16" s="29">
        <v>0</v>
      </c>
      <c r="BP16" s="29">
        <v>0</v>
      </c>
      <c r="BQ16" s="29">
        <v>0.44</v>
      </c>
      <c r="BR16" s="29">
        <v>0.66</v>
      </c>
      <c r="BS16" s="29">
        <v>5.47</v>
      </c>
      <c r="BT16" s="29">
        <v>0</v>
      </c>
      <c r="BU16" s="29">
        <v>0</v>
      </c>
      <c r="BV16" s="29">
        <v>0.56999999999999995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344.58</v>
      </c>
      <c r="CD16" s="29" t="e">
        <f>$I$16/#REF!*100</f>
        <v>#REF!</v>
      </c>
      <c r="CE16" s="29">
        <v>316.33999999999997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11.5</v>
      </c>
      <c r="CQ16" s="29">
        <v>0.78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5.8</v>
      </c>
      <c r="E18" s="26">
        <v>5.8</v>
      </c>
      <c r="F18" s="26">
        <v>6.4</v>
      </c>
      <c r="G18" s="26">
        <v>0</v>
      </c>
      <c r="H18" s="26">
        <v>8</v>
      </c>
      <c r="I18" s="26">
        <v>116.6</v>
      </c>
      <c r="J18" s="25">
        <v>4</v>
      </c>
      <c r="K18" s="25">
        <v>0</v>
      </c>
      <c r="L18" s="25">
        <v>0</v>
      </c>
      <c r="M18" s="25">
        <v>0</v>
      </c>
      <c r="N18" s="25">
        <v>8</v>
      </c>
      <c r="O18" s="25">
        <v>0</v>
      </c>
      <c r="P18" s="25">
        <v>0</v>
      </c>
      <c r="Q18" s="25">
        <v>0</v>
      </c>
      <c r="R18" s="25">
        <v>0</v>
      </c>
      <c r="S18" s="25">
        <v>1.8</v>
      </c>
      <c r="T18" s="25">
        <v>1.4</v>
      </c>
      <c r="U18" s="25">
        <v>100</v>
      </c>
      <c r="V18" s="25">
        <v>292</v>
      </c>
      <c r="W18" s="25">
        <v>240</v>
      </c>
      <c r="X18" s="25">
        <v>28</v>
      </c>
      <c r="Y18" s="25">
        <v>190</v>
      </c>
      <c r="Z18" s="25">
        <v>0.2</v>
      </c>
      <c r="AA18" s="25">
        <v>40</v>
      </c>
      <c r="AB18" s="25">
        <v>20</v>
      </c>
      <c r="AC18" s="25">
        <v>44</v>
      </c>
      <c r="AD18" s="25">
        <v>0</v>
      </c>
      <c r="AE18" s="25">
        <v>0.06</v>
      </c>
      <c r="AF18" s="25">
        <v>0.34</v>
      </c>
      <c r="AG18" s="25">
        <v>0.2</v>
      </c>
      <c r="AH18" s="25">
        <v>1.6</v>
      </c>
      <c r="AI18" s="25">
        <v>1.4</v>
      </c>
      <c r="AJ18" s="25">
        <v>0</v>
      </c>
      <c r="AK18" s="25">
        <v>0</v>
      </c>
      <c r="AL18" s="25">
        <v>0</v>
      </c>
      <c r="AM18" s="25">
        <v>554</v>
      </c>
      <c r="AN18" s="25">
        <v>480</v>
      </c>
      <c r="AO18" s="25">
        <v>142</v>
      </c>
      <c r="AP18" s="25">
        <v>220</v>
      </c>
      <c r="AQ18" s="25">
        <v>86</v>
      </c>
      <c r="AR18" s="25">
        <v>282</v>
      </c>
      <c r="AS18" s="25">
        <v>212</v>
      </c>
      <c r="AT18" s="25">
        <v>210</v>
      </c>
      <c r="AU18" s="25">
        <v>432</v>
      </c>
      <c r="AV18" s="25">
        <v>156</v>
      </c>
      <c r="AW18" s="25">
        <v>92</v>
      </c>
      <c r="AX18" s="25">
        <v>1012</v>
      </c>
      <c r="AY18" s="25">
        <v>0</v>
      </c>
      <c r="AZ18" s="25">
        <v>544</v>
      </c>
      <c r="BA18" s="25">
        <v>370</v>
      </c>
      <c r="BB18" s="25">
        <v>310</v>
      </c>
      <c r="BC18" s="25">
        <v>40</v>
      </c>
      <c r="BD18" s="25">
        <v>0.2</v>
      </c>
      <c r="BE18" s="25">
        <v>0.14000000000000001</v>
      </c>
      <c r="BF18" s="25">
        <v>0.08</v>
      </c>
      <c r="BG18" s="25">
        <v>0.16</v>
      </c>
      <c r="BH18" s="25">
        <v>0.18</v>
      </c>
      <c r="BI18" s="25">
        <v>0.9</v>
      </c>
      <c r="BJ18" s="25">
        <v>0.06</v>
      </c>
      <c r="BK18" s="25">
        <v>1.1200000000000001</v>
      </c>
      <c r="BL18" s="25">
        <v>0.04</v>
      </c>
      <c r="BM18" s="25">
        <v>0.62</v>
      </c>
      <c r="BN18" s="25">
        <v>0.08</v>
      </c>
      <c r="BO18" s="25">
        <v>0</v>
      </c>
      <c r="BP18" s="25">
        <v>0</v>
      </c>
      <c r="BQ18" s="25">
        <v>0.08</v>
      </c>
      <c r="BR18" s="25">
        <v>0.16</v>
      </c>
      <c r="BS18" s="25">
        <v>1.38</v>
      </c>
      <c r="BT18" s="25">
        <v>0.02</v>
      </c>
      <c r="BU18" s="25">
        <v>0</v>
      </c>
      <c r="BV18" s="25">
        <v>0.04</v>
      </c>
      <c r="BW18" s="25">
        <v>0.06</v>
      </c>
      <c r="BX18" s="25">
        <v>0.16</v>
      </c>
      <c r="BY18" s="25">
        <v>0</v>
      </c>
      <c r="BZ18" s="25">
        <v>0</v>
      </c>
      <c r="CA18" s="25">
        <v>0</v>
      </c>
      <c r="CB18" s="25">
        <v>176.6</v>
      </c>
      <c r="CE18" s="25">
        <v>43.33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5.8</v>
      </c>
      <c r="E19" s="30">
        <v>5.8</v>
      </c>
      <c r="F19" s="30">
        <v>6.4</v>
      </c>
      <c r="G19" s="30">
        <v>0</v>
      </c>
      <c r="H19" s="30">
        <v>8</v>
      </c>
      <c r="I19" s="30">
        <v>116.6</v>
      </c>
      <c r="J19" s="29">
        <v>4</v>
      </c>
      <c r="K19" s="29">
        <v>0</v>
      </c>
      <c r="L19" s="29">
        <v>0</v>
      </c>
      <c r="M19" s="29">
        <v>0</v>
      </c>
      <c r="N19" s="29">
        <v>8</v>
      </c>
      <c r="O19" s="29">
        <v>0</v>
      </c>
      <c r="P19" s="29">
        <v>0</v>
      </c>
      <c r="Q19" s="29">
        <v>0</v>
      </c>
      <c r="R19" s="29">
        <v>0</v>
      </c>
      <c r="S19" s="29">
        <v>1.8</v>
      </c>
      <c r="T19" s="29">
        <v>1.4</v>
      </c>
      <c r="U19" s="29">
        <v>100</v>
      </c>
      <c r="V19" s="29">
        <v>292</v>
      </c>
      <c r="W19" s="29">
        <v>240</v>
      </c>
      <c r="X19" s="29">
        <v>28</v>
      </c>
      <c r="Y19" s="29">
        <v>190</v>
      </c>
      <c r="Z19" s="29">
        <v>0.2</v>
      </c>
      <c r="AA19" s="29">
        <v>40</v>
      </c>
      <c r="AB19" s="29">
        <v>20</v>
      </c>
      <c r="AC19" s="29">
        <v>44</v>
      </c>
      <c r="AD19" s="29">
        <v>0</v>
      </c>
      <c r="AE19" s="29">
        <v>0.06</v>
      </c>
      <c r="AF19" s="29">
        <v>0.34</v>
      </c>
      <c r="AG19" s="29">
        <v>0.2</v>
      </c>
      <c r="AH19" s="29">
        <v>1.6</v>
      </c>
      <c r="AI19" s="29">
        <v>1.4</v>
      </c>
      <c r="AJ19" s="29">
        <v>0</v>
      </c>
      <c r="AK19" s="29">
        <v>0</v>
      </c>
      <c r="AL19" s="29">
        <v>0</v>
      </c>
      <c r="AM19" s="29">
        <v>554</v>
      </c>
      <c r="AN19" s="29">
        <v>480</v>
      </c>
      <c r="AO19" s="29">
        <v>142</v>
      </c>
      <c r="AP19" s="29">
        <v>220</v>
      </c>
      <c r="AQ19" s="29">
        <v>86</v>
      </c>
      <c r="AR19" s="29">
        <v>282</v>
      </c>
      <c r="AS19" s="29">
        <v>212</v>
      </c>
      <c r="AT19" s="29">
        <v>210</v>
      </c>
      <c r="AU19" s="29">
        <v>432</v>
      </c>
      <c r="AV19" s="29">
        <v>156</v>
      </c>
      <c r="AW19" s="29">
        <v>92</v>
      </c>
      <c r="AX19" s="29">
        <v>1012</v>
      </c>
      <c r="AY19" s="29">
        <v>0</v>
      </c>
      <c r="AZ19" s="29">
        <v>544</v>
      </c>
      <c r="BA19" s="29">
        <v>370</v>
      </c>
      <c r="BB19" s="29">
        <v>310</v>
      </c>
      <c r="BC19" s="29">
        <v>40</v>
      </c>
      <c r="BD19" s="29">
        <v>0.2</v>
      </c>
      <c r="BE19" s="29">
        <v>0.14000000000000001</v>
      </c>
      <c r="BF19" s="29">
        <v>0.08</v>
      </c>
      <c r="BG19" s="29">
        <v>0.16</v>
      </c>
      <c r="BH19" s="29">
        <v>0.18</v>
      </c>
      <c r="BI19" s="29">
        <v>0.9</v>
      </c>
      <c r="BJ19" s="29">
        <v>0.06</v>
      </c>
      <c r="BK19" s="29">
        <v>1.1200000000000001</v>
      </c>
      <c r="BL19" s="29">
        <v>0.04</v>
      </c>
      <c r="BM19" s="29">
        <v>0.62</v>
      </c>
      <c r="BN19" s="29">
        <v>0.08</v>
      </c>
      <c r="BO19" s="29">
        <v>0</v>
      </c>
      <c r="BP19" s="29">
        <v>0</v>
      </c>
      <c r="BQ19" s="29">
        <v>0.08</v>
      </c>
      <c r="BR19" s="29">
        <v>0.16</v>
      </c>
      <c r="BS19" s="29">
        <v>1.38</v>
      </c>
      <c r="BT19" s="29">
        <v>0.02</v>
      </c>
      <c r="BU19" s="29">
        <v>0</v>
      </c>
      <c r="BV19" s="29">
        <v>0.04</v>
      </c>
      <c r="BW19" s="29">
        <v>0.06</v>
      </c>
      <c r="BX19" s="29">
        <v>0.16</v>
      </c>
      <c r="BY19" s="29">
        <v>0</v>
      </c>
      <c r="BZ19" s="29">
        <v>0</v>
      </c>
      <c r="CA19" s="29">
        <v>0</v>
      </c>
      <c r="CB19" s="29">
        <v>176.6</v>
      </c>
      <c r="CD19" s="29" t="e">
        <f>$I$19/#REF!*100</f>
        <v>#REF!</v>
      </c>
      <c r="CE19" s="29">
        <v>43.33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"19/1"</f>
        <v>19/1</v>
      </c>
      <c r="B21" s="27" t="s">
        <v>101</v>
      </c>
      <c r="C21" s="28" t="str">
        <f>"50,0"</f>
        <v>50,0</v>
      </c>
      <c r="D21" s="28">
        <v>0.34</v>
      </c>
      <c r="E21" s="28">
        <v>0</v>
      </c>
      <c r="F21" s="28">
        <v>3.11</v>
      </c>
      <c r="G21" s="28">
        <v>3.11</v>
      </c>
      <c r="H21" s="28">
        <v>1.49</v>
      </c>
      <c r="I21" s="28">
        <v>34.356750100800966</v>
      </c>
      <c r="J21" s="27">
        <v>0.39</v>
      </c>
      <c r="K21" s="27">
        <v>2.04</v>
      </c>
      <c r="L21" s="27">
        <v>0.39</v>
      </c>
      <c r="M21" s="27">
        <v>0</v>
      </c>
      <c r="N21" s="27">
        <v>1.02</v>
      </c>
      <c r="O21" s="27">
        <v>0.04</v>
      </c>
      <c r="P21" s="27">
        <v>0.42</v>
      </c>
      <c r="Q21" s="27">
        <v>0</v>
      </c>
      <c r="R21" s="27">
        <v>0</v>
      </c>
      <c r="S21" s="27">
        <v>0.04</v>
      </c>
      <c r="T21" s="27">
        <v>0.86</v>
      </c>
      <c r="U21" s="27">
        <v>254.9</v>
      </c>
      <c r="V21" s="27">
        <v>59.89</v>
      </c>
      <c r="W21" s="27">
        <v>12.15</v>
      </c>
      <c r="X21" s="27">
        <v>6.08</v>
      </c>
      <c r="Y21" s="27">
        <v>18.37</v>
      </c>
      <c r="Z21" s="27">
        <v>0.27</v>
      </c>
      <c r="AA21" s="27">
        <v>0</v>
      </c>
      <c r="AB21" s="27">
        <v>25.46</v>
      </c>
      <c r="AC21" s="27">
        <v>4.33</v>
      </c>
      <c r="AD21" s="27">
        <v>1.42</v>
      </c>
      <c r="AE21" s="27">
        <v>0.01</v>
      </c>
      <c r="AF21" s="27">
        <v>0.02</v>
      </c>
      <c r="AG21" s="27">
        <v>0.08</v>
      </c>
      <c r="AH21" s="27">
        <v>0.13</v>
      </c>
      <c r="AI21" s="27">
        <v>4.24</v>
      </c>
      <c r="AJ21" s="27">
        <v>0</v>
      </c>
      <c r="AK21" s="27">
        <v>0</v>
      </c>
      <c r="AL21" s="27">
        <v>0</v>
      </c>
      <c r="AM21" s="27">
        <v>12.73</v>
      </c>
      <c r="AN21" s="27">
        <v>11.03</v>
      </c>
      <c r="AO21" s="27">
        <v>2.5499999999999998</v>
      </c>
      <c r="AP21" s="27">
        <v>8.91</v>
      </c>
      <c r="AQ21" s="27">
        <v>2.12</v>
      </c>
      <c r="AR21" s="27">
        <v>7.21</v>
      </c>
      <c r="AS21" s="27">
        <v>11.03</v>
      </c>
      <c r="AT21" s="27">
        <v>19.09</v>
      </c>
      <c r="AU21" s="27">
        <v>22.49</v>
      </c>
      <c r="AV21" s="27">
        <v>4.24</v>
      </c>
      <c r="AW21" s="27">
        <v>11.88</v>
      </c>
      <c r="AX21" s="27">
        <v>59.41</v>
      </c>
      <c r="AY21" s="27">
        <v>0</v>
      </c>
      <c r="AZ21" s="27">
        <v>7.21</v>
      </c>
      <c r="BA21" s="27">
        <v>11.46</v>
      </c>
      <c r="BB21" s="27">
        <v>8.91</v>
      </c>
      <c r="BC21" s="27">
        <v>2.97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0.19</v>
      </c>
      <c r="BL21" s="27">
        <v>0</v>
      </c>
      <c r="BM21" s="27">
        <v>0.13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0.73</v>
      </c>
      <c r="BT21" s="27">
        <v>0</v>
      </c>
      <c r="BU21" s="27">
        <v>0</v>
      </c>
      <c r="BV21" s="27">
        <v>1.81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41.14</v>
      </c>
      <c r="CE21" s="27">
        <v>4.24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0.7</v>
      </c>
    </row>
    <row r="22" spans="1:95" s="27" customFormat="1" ht="15" x14ac:dyDescent="0.25">
      <c r="A22" s="27" t="str">
        <f>"6/2"</f>
        <v>6/2</v>
      </c>
      <c r="B22" s="27" t="s">
        <v>102</v>
      </c>
      <c r="C22" s="28" t="str">
        <f>"180,0"</f>
        <v>180,0</v>
      </c>
      <c r="D22" s="28">
        <v>1.84</v>
      </c>
      <c r="E22" s="28">
        <v>0.1</v>
      </c>
      <c r="F22" s="28">
        <v>2.41</v>
      </c>
      <c r="G22" s="28">
        <v>2.11</v>
      </c>
      <c r="H22" s="28">
        <v>11.04</v>
      </c>
      <c r="I22" s="28">
        <v>70.803239307762894</v>
      </c>
      <c r="J22" s="27">
        <v>0.78</v>
      </c>
      <c r="K22" s="27">
        <v>1.22</v>
      </c>
      <c r="L22" s="27">
        <v>0</v>
      </c>
      <c r="M22" s="27">
        <v>0</v>
      </c>
      <c r="N22" s="27">
        <v>3.2</v>
      </c>
      <c r="O22" s="27">
        <v>6.21</v>
      </c>
      <c r="P22" s="27">
        <v>1.63</v>
      </c>
      <c r="Q22" s="27">
        <v>0</v>
      </c>
      <c r="R22" s="27">
        <v>0</v>
      </c>
      <c r="S22" s="27">
        <v>0.28999999999999998</v>
      </c>
      <c r="T22" s="27">
        <v>2.85</v>
      </c>
      <c r="U22" s="27">
        <v>751.38</v>
      </c>
      <c r="V22" s="27">
        <v>367.11</v>
      </c>
      <c r="W22" s="27">
        <v>34.880000000000003</v>
      </c>
      <c r="X22" s="27">
        <v>19.5</v>
      </c>
      <c r="Y22" s="27">
        <v>43.49</v>
      </c>
      <c r="Z22" s="27">
        <v>0.71</v>
      </c>
      <c r="AA22" s="27">
        <v>3.75</v>
      </c>
      <c r="AB22" s="27">
        <v>1053.21</v>
      </c>
      <c r="AC22" s="27">
        <v>225.37</v>
      </c>
      <c r="AD22" s="27">
        <v>0.98</v>
      </c>
      <c r="AE22" s="27">
        <v>0.05</v>
      </c>
      <c r="AF22" s="27">
        <v>0.05</v>
      </c>
      <c r="AG22" s="27">
        <v>0.81</v>
      </c>
      <c r="AH22" s="27">
        <v>1.36</v>
      </c>
      <c r="AI22" s="27">
        <v>11.92</v>
      </c>
      <c r="AJ22" s="27">
        <v>0</v>
      </c>
      <c r="AK22" s="27">
        <v>0</v>
      </c>
      <c r="AL22" s="27">
        <v>0</v>
      </c>
      <c r="AM22" s="27">
        <v>57.02</v>
      </c>
      <c r="AN22" s="27">
        <v>58.9</v>
      </c>
      <c r="AO22" s="27">
        <v>14.69</v>
      </c>
      <c r="AP22" s="27">
        <v>41.53</v>
      </c>
      <c r="AQ22" s="27">
        <v>14.61</v>
      </c>
      <c r="AR22" s="27">
        <v>46.51</v>
      </c>
      <c r="AS22" s="27">
        <v>59.46</v>
      </c>
      <c r="AT22" s="27">
        <v>113.35</v>
      </c>
      <c r="AU22" s="27">
        <v>116.1</v>
      </c>
      <c r="AV22" s="27">
        <v>20.99</v>
      </c>
      <c r="AW22" s="27">
        <v>40.19</v>
      </c>
      <c r="AX22" s="27">
        <v>233.34</v>
      </c>
      <c r="AY22" s="27">
        <v>0</v>
      </c>
      <c r="AZ22" s="27">
        <v>40.71</v>
      </c>
      <c r="BA22" s="27">
        <v>39.74</v>
      </c>
      <c r="BB22" s="27">
        <v>38.07</v>
      </c>
      <c r="BC22" s="27">
        <v>16.36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0.13</v>
      </c>
      <c r="BL22" s="27">
        <v>0</v>
      </c>
      <c r="BM22" s="27">
        <v>7.0000000000000007E-2</v>
      </c>
      <c r="BN22" s="27">
        <v>0</v>
      </c>
      <c r="BO22" s="27">
        <v>0.01</v>
      </c>
      <c r="BP22" s="27">
        <v>0</v>
      </c>
      <c r="BQ22" s="27">
        <v>0</v>
      </c>
      <c r="BR22" s="27">
        <v>0</v>
      </c>
      <c r="BS22" s="27">
        <v>0.46</v>
      </c>
      <c r="BT22" s="27">
        <v>0</v>
      </c>
      <c r="BU22" s="27">
        <v>0</v>
      </c>
      <c r="BV22" s="27">
        <v>1.1499999999999999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232.63</v>
      </c>
      <c r="CE22" s="27">
        <v>179.28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1.9</v>
      </c>
    </row>
    <row r="23" spans="1:95" s="27" customFormat="1" ht="15" x14ac:dyDescent="0.25">
      <c r="A23" s="27" t="str">
        <f>"4/9"</f>
        <v>4/9</v>
      </c>
      <c r="B23" s="27" t="s">
        <v>103</v>
      </c>
      <c r="C23" s="28" t="str">
        <f>"200,0"</f>
        <v>200,0</v>
      </c>
      <c r="D23" s="28">
        <v>18.32</v>
      </c>
      <c r="E23" s="28">
        <v>15.07</v>
      </c>
      <c r="F23" s="28">
        <v>14.87</v>
      </c>
      <c r="G23" s="28">
        <v>2.1800000000000002</v>
      </c>
      <c r="H23" s="28">
        <v>38.33</v>
      </c>
      <c r="I23" s="28">
        <v>359.34023999999999</v>
      </c>
      <c r="J23" s="27">
        <v>4.49</v>
      </c>
      <c r="K23" s="27">
        <v>1.56</v>
      </c>
      <c r="L23" s="27">
        <v>0</v>
      </c>
      <c r="M23" s="27">
        <v>0</v>
      </c>
      <c r="N23" s="27">
        <v>2.34</v>
      </c>
      <c r="O23" s="27">
        <v>33.869999999999997</v>
      </c>
      <c r="P23" s="27">
        <v>2.13</v>
      </c>
      <c r="Q23" s="27">
        <v>0</v>
      </c>
      <c r="R23" s="27">
        <v>0</v>
      </c>
      <c r="S23" s="27">
        <v>7.0000000000000007E-2</v>
      </c>
      <c r="T23" s="27">
        <v>2.13</v>
      </c>
      <c r="U23" s="27">
        <v>229.83</v>
      </c>
      <c r="V23" s="27">
        <v>151.77000000000001</v>
      </c>
      <c r="W23" s="27">
        <v>23.41</v>
      </c>
      <c r="X23" s="27">
        <v>35.26</v>
      </c>
      <c r="Y23" s="27">
        <v>166.19</v>
      </c>
      <c r="Z23" s="27">
        <v>1.73</v>
      </c>
      <c r="AA23" s="27">
        <v>32.200000000000003</v>
      </c>
      <c r="AB23" s="27">
        <v>1641.2</v>
      </c>
      <c r="AC23" s="27">
        <v>338.24</v>
      </c>
      <c r="AD23" s="27">
        <v>1.78</v>
      </c>
      <c r="AE23" s="27">
        <v>0.06</v>
      </c>
      <c r="AF23" s="27">
        <v>0.1</v>
      </c>
      <c r="AG23" s="27">
        <v>6.39</v>
      </c>
      <c r="AH23" s="27">
        <v>13.25</v>
      </c>
      <c r="AI23" s="27">
        <v>1.1100000000000001</v>
      </c>
      <c r="AJ23" s="27">
        <v>0</v>
      </c>
      <c r="AK23" s="27">
        <v>0</v>
      </c>
      <c r="AL23" s="27">
        <v>0</v>
      </c>
      <c r="AM23" s="27">
        <v>264.3</v>
      </c>
      <c r="AN23" s="27">
        <v>113.23</v>
      </c>
      <c r="AO23" s="27">
        <v>67.92</v>
      </c>
      <c r="AP23" s="27">
        <v>104.14</v>
      </c>
      <c r="AQ23" s="27">
        <v>42.74</v>
      </c>
      <c r="AR23" s="27">
        <v>158.31</v>
      </c>
      <c r="AS23" s="27">
        <v>168.74</v>
      </c>
      <c r="AT23" s="27">
        <v>218.01</v>
      </c>
      <c r="AU23" s="27">
        <v>242.04</v>
      </c>
      <c r="AV23" s="27">
        <v>72.73</v>
      </c>
      <c r="AW23" s="27">
        <v>137.19</v>
      </c>
      <c r="AX23" s="27">
        <v>529.91</v>
      </c>
      <c r="AY23" s="27">
        <v>0</v>
      </c>
      <c r="AZ23" s="27">
        <v>141.47999999999999</v>
      </c>
      <c r="BA23" s="27">
        <v>141.85</v>
      </c>
      <c r="BB23" s="27">
        <v>123.31</v>
      </c>
      <c r="BC23" s="27">
        <v>58.68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0.18</v>
      </c>
      <c r="BL23" s="27">
        <v>0</v>
      </c>
      <c r="BM23" s="27">
        <v>0.09</v>
      </c>
      <c r="BN23" s="27">
        <v>0.01</v>
      </c>
      <c r="BO23" s="27">
        <v>0.01</v>
      </c>
      <c r="BP23" s="27">
        <v>0</v>
      </c>
      <c r="BQ23" s="27">
        <v>0</v>
      </c>
      <c r="BR23" s="27">
        <v>0</v>
      </c>
      <c r="BS23" s="27">
        <v>0.54</v>
      </c>
      <c r="BT23" s="27">
        <v>0</v>
      </c>
      <c r="BU23" s="27">
        <v>0</v>
      </c>
      <c r="BV23" s="27">
        <v>1.1299999999999999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183.76</v>
      </c>
      <c r="CE23" s="27">
        <v>305.73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"6/10"</f>
        <v>6/10</v>
      </c>
      <c r="B24" s="27" t="s">
        <v>104</v>
      </c>
      <c r="C24" s="28" t="str">
        <f>"200,0"</f>
        <v>200,0</v>
      </c>
      <c r="D24" s="28">
        <v>0.12</v>
      </c>
      <c r="E24" s="28">
        <v>0</v>
      </c>
      <c r="F24" s="28">
        <v>0.04</v>
      </c>
      <c r="G24" s="28">
        <v>0.04</v>
      </c>
      <c r="H24" s="28">
        <v>13.4</v>
      </c>
      <c r="I24" s="28">
        <v>52.113598331996329</v>
      </c>
      <c r="J24" s="27">
        <v>0.02</v>
      </c>
      <c r="K24" s="27">
        <v>0</v>
      </c>
      <c r="L24" s="27">
        <v>0</v>
      </c>
      <c r="M24" s="27">
        <v>0</v>
      </c>
      <c r="N24" s="27">
        <v>12.73</v>
      </c>
      <c r="O24" s="27">
        <v>0</v>
      </c>
      <c r="P24" s="27">
        <v>0.67</v>
      </c>
      <c r="Q24" s="27">
        <v>0</v>
      </c>
      <c r="R24" s="27">
        <v>0</v>
      </c>
      <c r="S24" s="27">
        <v>0.52</v>
      </c>
      <c r="T24" s="27">
        <v>0.14000000000000001</v>
      </c>
      <c r="U24" s="27">
        <v>4.4400000000000004</v>
      </c>
      <c r="V24" s="27">
        <v>56.94</v>
      </c>
      <c r="W24" s="27">
        <v>7.59</v>
      </c>
      <c r="X24" s="27">
        <v>3.36</v>
      </c>
      <c r="Y24" s="27">
        <v>6.38</v>
      </c>
      <c r="Z24" s="27">
        <v>0.21</v>
      </c>
      <c r="AA24" s="27">
        <v>0</v>
      </c>
      <c r="AB24" s="27">
        <v>37.43</v>
      </c>
      <c r="AC24" s="27">
        <v>6.86</v>
      </c>
      <c r="AD24" s="27">
        <v>0.1</v>
      </c>
      <c r="AE24" s="27">
        <v>0</v>
      </c>
      <c r="AF24" s="27">
        <v>0.01</v>
      </c>
      <c r="AG24" s="27">
        <v>0.04</v>
      </c>
      <c r="AH24" s="27">
        <v>0.06</v>
      </c>
      <c r="AI24" s="27">
        <v>2.08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227.68</v>
      </c>
      <c r="CE24" s="27">
        <v>6.24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11.5</v>
      </c>
      <c r="CQ24" s="27">
        <v>0</v>
      </c>
    </row>
    <row r="25" spans="1:95" s="27" customFormat="1" ht="15" x14ac:dyDescent="0.25">
      <c r="A25" s="27" t="str">
        <f>"-"</f>
        <v>-</v>
      </c>
      <c r="B25" s="27" t="s">
        <v>105</v>
      </c>
      <c r="C25" s="28" t="str">
        <f>"30,0"</f>
        <v>30,0</v>
      </c>
      <c r="D25" s="28">
        <v>1.98</v>
      </c>
      <c r="E25" s="28">
        <v>0</v>
      </c>
      <c r="F25" s="28">
        <v>0.2</v>
      </c>
      <c r="G25" s="28">
        <v>0.2</v>
      </c>
      <c r="H25" s="28">
        <v>14.07</v>
      </c>
      <c r="I25" s="28">
        <v>67.170299999999997</v>
      </c>
      <c r="J25" s="27">
        <v>0</v>
      </c>
      <c r="K25" s="27">
        <v>0</v>
      </c>
      <c r="L25" s="27">
        <v>0</v>
      </c>
      <c r="M25" s="27">
        <v>0</v>
      </c>
      <c r="N25" s="27">
        <v>0.33</v>
      </c>
      <c r="O25" s="27">
        <v>13.68</v>
      </c>
      <c r="P25" s="27">
        <v>0.06</v>
      </c>
      <c r="Q25" s="27">
        <v>0</v>
      </c>
      <c r="R25" s="27">
        <v>0</v>
      </c>
      <c r="S25" s="27">
        <v>0</v>
      </c>
      <c r="T25" s="27">
        <v>0.54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152.69</v>
      </c>
      <c r="AN25" s="27">
        <v>50.63</v>
      </c>
      <c r="AO25" s="27">
        <v>30.02</v>
      </c>
      <c r="AP25" s="27">
        <v>60.03</v>
      </c>
      <c r="AQ25" s="27">
        <v>22.71</v>
      </c>
      <c r="AR25" s="27">
        <v>108.58</v>
      </c>
      <c r="AS25" s="27">
        <v>67.34</v>
      </c>
      <c r="AT25" s="27">
        <v>93.96</v>
      </c>
      <c r="AU25" s="27">
        <v>77.52</v>
      </c>
      <c r="AV25" s="27">
        <v>40.72</v>
      </c>
      <c r="AW25" s="27">
        <v>72.040000000000006</v>
      </c>
      <c r="AX25" s="27">
        <v>602.39</v>
      </c>
      <c r="AY25" s="27">
        <v>0</v>
      </c>
      <c r="AZ25" s="27">
        <v>196.27</v>
      </c>
      <c r="BA25" s="27">
        <v>85.35</v>
      </c>
      <c r="BB25" s="27">
        <v>56.64</v>
      </c>
      <c r="BC25" s="27">
        <v>44.89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0.02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0.02</v>
      </c>
      <c r="BT25" s="27">
        <v>0</v>
      </c>
      <c r="BU25" s="27">
        <v>0</v>
      </c>
      <c r="BV25" s="27">
        <v>0.08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11.73</v>
      </c>
      <c r="CE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</row>
    <row r="26" spans="1:95" s="25" customFormat="1" ht="15" x14ac:dyDescent="0.25">
      <c r="A26" s="25" t="str">
        <f>"-"</f>
        <v>-</v>
      </c>
      <c r="B26" s="25" t="s">
        <v>106</v>
      </c>
      <c r="C26" s="26" t="str">
        <f>"40,0"</f>
        <v>40,0</v>
      </c>
      <c r="D26" s="26">
        <v>2.64</v>
      </c>
      <c r="E26" s="26">
        <v>0</v>
      </c>
      <c r="F26" s="26">
        <v>0.48</v>
      </c>
      <c r="G26" s="26">
        <v>0.48</v>
      </c>
      <c r="H26" s="26">
        <v>16.68</v>
      </c>
      <c r="I26" s="26">
        <v>77.352000000000004</v>
      </c>
      <c r="J26" s="25">
        <v>0.08</v>
      </c>
      <c r="K26" s="25">
        <v>0</v>
      </c>
      <c r="L26" s="25">
        <v>0</v>
      </c>
      <c r="M26" s="25">
        <v>0</v>
      </c>
      <c r="N26" s="25">
        <v>0.48</v>
      </c>
      <c r="O26" s="25">
        <v>12.88</v>
      </c>
      <c r="P26" s="25">
        <v>3.32</v>
      </c>
      <c r="Q26" s="25">
        <v>0</v>
      </c>
      <c r="R26" s="25">
        <v>0</v>
      </c>
      <c r="S26" s="25">
        <v>0.4</v>
      </c>
      <c r="T26" s="25">
        <v>1</v>
      </c>
      <c r="U26" s="25">
        <v>244</v>
      </c>
      <c r="V26" s="25">
        <v>98</v>
      </c>
      <c r="W26" s="25">
        <v>14</v>
      </c>
      <c r="X26" s="25">
        <v>18.8</v>
      </c>
      <c r="Y26" s="25">
        <v>63.2</v>
      </c>
      <c r="Z26" s="25">
        <v>1.56</v>
      </c>
      <c r="AA26" s="25">
        <v>0</v>
      </c>
      <c r="AB26" s="25">
        <v>2</v>
      </c>
      <c r="AC26" s="25">
        <v>0.4</v>
      </c>
      <c r="AD26" s="25">
        <v>0.56000000000000005</v>
      </c>
      <c r="AE26" s="25">
        <v>7.0000000000000007E-2</v>
      </c>
      <c r="AF26" s="25">
        <v>0.03</v>
      </c>
      <c r="AG26" s="25">
        <v>0.28000000000000003</v>
      </c>
      <c r="AH26" s="25">
        <v>0.8</v>
      </c>
      <c r="AI26" s="25">
        <v>0</v>
      </c>
      <c r="AJ26" s="25">
        <v>0</v>
      </c>
      <c r="AK26" s="25">
        <v>0</v>
      </c>
      <c r="AL26" s="25">
        <v>0</v>
      </c>
      <c r="AM26" s="25">
        <v>170.8</v>
      </c>
      <c r="AN26" s="25">
        <v>89.2</v>
      </c>
      <c r="AO26" s="25">
        <v>37.200000000000003</v>
      </c>
      <c r="AP26" s="25">
        <v>79.2</v>
      </c>
      <c r="AQ26" s="25">
        <v>32</v>
      </c>
      <c r="AR26" s="25">
        <v>148.4</v>
      </c>
      <c r="AS26" s="25">
        <v>118.8</v>
      </c>
      <c r="AT26" s="25">
        <v>116.4</v>
      </c>
      <c r="AU26" s="25">
        <v>185.6</v>
      </c>
      <c r="AV26" s="25">
        <v>49.6</v>
      </c>
      <c r="AW26" s="25">
        <v>124</v>
      </c>
      <c r="AX26" s="25">
        <v>611.6</v>
      </c>
      <c r="AY26" s="25">
        <v>0</v>
      </c>
      <c r="AZ26" s="25">
        <v>210.4</v>
      </c>
      <c r="BA26" s="25">
        <v>116.4</v>
      </c>
      <c r="BB26" s="25">
        <v>72</v>
      </c>
      <c r="BC26" s="25">
        <v>52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0.06</v>
      </c>
      <c r="BL26" s="25">
        <v>0</v>
      </c>
      <c r="BM26" s="25">
        <v>0</v>
      </c>
      <c r="BN26" s="25">
        <v>0.01</v>
      </c>
      <c r="BO26" s="25">
        <v>0</v>
      </c>
      <c r="BP26" s="25">
        <v>0</v>
      </c>
      <c r="BQ26" s="25">
        <v>0</v>
      </c>
      <c r="BR26" s="25">
        <v>0</v>
      </c>
      <c r="BS26" s="25">
        <v>0.04</v>
      </c>
      <c r="BT26" s="25">
        <v>0</v>
      </c>
      <c r="BU26" s="25">
        <v>0</v>
      </c>
      <c r="BV26" s="25">
        <v>0.19</v>
      </c>
      <c r="BW26" s="25">
        <v>0.03</v>
      </c>
      <c r="BX26" s="25">
        <v>0</v>
      </c>
      <c r="BY26" s="25">
        <v>0</v>
      </c>
      <c r="BZ26" s="25">
        <v>0</v>
      </c>
      <c r="CA26" s="25">
        <v>0</v>
      </c>
      <c r="CB26" s="25">
        <v>18.8</v>
      </c>
      <c r="CE26" s="25">
        <v>0.33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</row>
    <row r="27" spans="1:95" s="29" customFormat="1" ht="14.25" x14ac:dyDescent="0.2">
      <c r="B27" s="29" t="s">
        <v>107</v>
      </c>
      <c r="C27" s="30"/>
      <c r="D27" s="30">
        <v>25.25</v>
      </c>
      <c r="E27" s="30">
        <v>15.17</v>
      </c>
      <c r="F27" s="30">
        <v>21.11</v>
      </c>
      <c r="G27" s="30">
        <v>8.1199999999999992</v>
      </c>
      <c r="H27" s="30">
        <v>95</v>
      </c>
      <c r="I27" s="30">
        <v>661.14</v>
      </c>
      <c r="J27" s="29">
        <v>5.76</v>
      </c>
      <c r="K27" s="29">
        <v>4.82</v>
      </c>
      <c r="L27" s="29">
        <v>0.39</v>
      </c>
      <c r="M27" s="29">
        <v>0</v>
      </c>
      <c r="N27" s="29">
        <v>20.100000000000001</v>
      </c>
      <c r="O27" s="29">
        <v>66.680000000000007</v>
      </c>
      <c r="P27" s="29">
        <v>8.23</v>
      </c>
      <c r="Q27" s="29">
        <v>0</v>
      </c>
      <c r="R27" s="29">
        <v>0</v>
      </c>
      <c r="S27" s="29">
        <v>1.32</v>
      </c>
      <c r="T27" s="29">
        <v>7.51</v>
      </c>
      <c r="U27" s="29">
        <v>1484.55</v>
      </c>
      <c r="V27" s="29">
        <v>733.72</v>
      </c>
      <c r="W27" s="29">
        <v>92.03</v>
      </c>
      <c r="X27" s="29">
        <v>83</v>
      </c>
      <c r="Y27" s="29">
        <v>297.63</v>
      </c>
      <c r="Z27" s="29">
        <v>4.49</v>
      </c>
      <c r="AA27" s="29">
        <v>35.950000000000003</v>
      </c>
      <c r="AB27" s="29">
        <v>2759.29</v>
      </c>
      <c r="AC27" s="29">
        <v>575.20000000000005</v>
      </c>
      <c r="AD27" s="29">
        <v>4.8499999999999996</v>
      </c>
      <c r="AE27" s="29">
        <v>0.2</v>
      </c>
      <c r="AF27" s="29">
        <v>0.21</v>
      </c>
      <c r="AG27" s="29">
        <v>7.6</v>
      </c>
      <c r="AH27" s="29">
        <v>15.6</v>
      </c>
      <c r="AI27" s="29">
        <v>19.36</v>
      </c>
      <c r="AJ27" s="29">
        <v>0</v>
      </c>
      <c r="AK27" s="29">
        <v>0</v>
      </c>
      <c r="AL27" s="29">
        <v>0</v>
      </c>
      <c r="AM27" s="29">
        <v>657.54</v>
      </c>
      <c r="AN27" s="29">
        <v>323</v>
      </c>
      <c r="AO27" s="29">
        <v>152.37</v>
      </c>
      <c r="AP27" s="29">
        <v>293.82</v>
      </c>
      <c r="AQ27" s="29">
        <v>114.18</v>
      </c>
      <c r="AR27" s="29">
        <v>469.01</v>
      </c>
      <c r="AS27" s="29">
        <v>425.38</v>
      </c>
      <c r="AT27" s="29">
        <v>560.82000000000005</v>
      </c>
      <c r="AU27" s="29">
        <v>643.74</v>
      </c>
      <c r="AV27" s="29">
        <v>188.28</v>
      </c>
      <c r="AW27" s="29">
        <v>385.29</v>
      </c>
      <c r="AX27" s="29">
        <v>2036.64</v>
      </c>
      <c r="AY27" s="29">
        <v>0</v>
      </c>
      <c r="AZ27" s="29">
        <v>596.08000000000004</v>
      </c>
      <c r="BA27" s="29">
        <v>394.79</v>
      </c>
      <c r="BB27" s="29">
        <v>298.93</v>
      </c>
      <c r="BC27" s="29">
        <v>174.9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0.01</v>
      </c>
      <c r="BJ27" s="29">
        <v>0</v>
      </c>
      <c r="BK27" s="29">
        <v>0.57999999999999996</v>
      </c>
      <c r="BL27" s="29">
        <v>0</v>
      </c>
      <c r="BM27" s="29">
        <v>0.28999999999999998</v>
      </c>
      <c r="BN27" s="29">
        <v>0.03</v>
      </c>
      <c r="BO27" s="29">
        <v>0.05</v>
      </c>
      <c r="BP27" s="29">
        <v>0</v>
      </c>
      <c r="BQ27" s="29">
        <v>0</v>
      </c>
      <c r="BR27" s="29">
        <v>0.01</v>
      </c>
      <c r="BS27" s="29">
        <v>1.79</v>
      </c>
      <c r="BT27" s="29">
        <v>0</v>
      </c>
      <c r="BU27" s="29">
        <v>0</v>
      </c>
      <c r="BV27" s="29">
        <v>4.37</v>
      </c>
      <c r="BW27" s="29">
        <v>0.04</v>
      </c>
      <c r="BX27" s="29">
        <v>0</v>
      </c>
      <c r="BY27" s="29">
        <v>0</v>
      </c>
      <c r="BZ27" s="29">
        <v>0</v>
      </c>
      <c r="CA27" s="29">
        <v>0</v>
      </c>
      <c r="CB27" s="29">
        <v>715.74</v>
      </c>
      <c r="CD27" s="29" t="e">
        <f>$I$27/#REF!*100</f>
        <v>#REF!</v>
      </c>
      <c r="CE27" s="29">
        <v>495.83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11.5</v>
      </c>
      <c r="CQ27" s="29">
        <v>3.4</v>
      </c>
    </row>
    <row r="28" spans="1:95" s="5" customFormat="1" ht="15" x14ac:dyDescent="0.25">
      <c r="B28" s="24" t="s">
        <v>108</v>
      </c>
      <c r="C28" s="11"/>
      <c r="D28" s="11"/>
      <c r="E28" s="11"/>
      <c r="F28" s="11"/>
      <c r="G28" s="11"/>
      <c r="H28" s="11"/>
      <c r="I28" s="11"/>
    </row>
    <row r="29" spans="1:95" s="27" customFormat="1" ht="15" x14ac:dyDescent="0.25">
      <c r="A29" s="27" t="str">
        <f>"5/12"</f>
        <v>5/12</v>
      </c>
      <c r="B29" s="27" t="s">
        <v>109</v>
      </c>
      <c r="C29" s="28" t="str">
        <f>"60,0"</f>
        <v>60,0</v>
      </c>
      <c r="D29" s="28">
        <v>8.4</v>
      </c>
      <c r="E29" s="28">
        <v>5.65</v>
      </c>
      <c r="F29" s="28">
        <v>7.67</v>
      </c>
      <c r="G29" s="28">
        <v>5.1100000000000003</v>
      </c>
      <c r="H29" s="28">
        <v>19.89</v>
      </c>
      <c r="I29" s="28">
        <v>182.07748213998647</v>
      </c>
      <c r="J29" s="27">
        <v>2.35</v>
      </c>
      <c r="K29" s="27">
        <v>3.13</v>
      </c>
      <c r="L29" s="27">
        <v>0</v>
      </c>
      <c r="M29" s="27">
        <v>0</v>
      </c>
      <c r="N29" s="27">
        <v>4.9000000000000004</v>
      </c>
      <c r="O29" s="27">
        <v>14.26</v>
      </c>
      <c r="P29" s="27">
        <v>0.74</v>
      </c>
      <c r="Q29" s="27">
        <v>0</v>
      </c>
      <c r="R29" s="27">
        <v>0</v>
      </c>
      <c r="S29" s="27">
        <v>0.28999999999999998</v>
      </c>
      <c r="T29" s="27">
        <v>1.74</v>
      </c>
      <c r="U29" s="27">
        <v>502.37</v>
      </c>
      <c r="V29" s="27">
        <v>73.84</v>
      </c>
      <c r="W29" s="27">
        <v>57.57</v>
      </c>
      <c r="X29" s="27">
        <v>10.42</v>
      </c>
      <c r="Y29" s="27">
        <v>86.66</v>
      </c>
      <c r="Z29" s="27">
        <v>0.56999999999999995</v>
      </c>
      <c r="AA29" s="27">
        <v>22.14</v>
      </c>
      <c r="AB29" s="27">
        <v>10.88</v>
      </c>
      <c r="AC29" s="27">
        <v>39.200000000000003</v>
      </c>
      <c r="AD29" s="27">
        <v>2.57</v>
      </c>
      <c r="AE29" s="27">
        <v>0.04</v>
      </c>
      <c r="AF29" s="27">
        <v>0.1</v>
      </c>
      <c r="AG29" s="27">
        <v>0.32</v>
      </c>
      <c r="AH29" s="27">
        <v>2.0099999999999998</v>
      </c>
      <c r="AI29" s="27">
        <v>0.11</v>
      </c>
      <c r="AJ29" s="27">
        <v>0</v>
      </c>
      <c r="AK29" s="27">
        <v>17.68</v>
      </c>
      <c r="AL29" s="27">
        <v>17.46</v>
      </c>
      <c r="AM29" s="27">
        <v>298.57</v>
      </c>
      <c r="AN29" s="27">
        <v>156.66</v>
      </c>
      <c r="AO29" s="27">
        <v>78.010000000000005</v>
      </c>
      <c r="AP29" s="27">
        <v>134.49</v>
      </c>
      <c r="AQ29" s="27">
        <v>44.06</v>
      </c>
      <c r="AR29" s="27">
        <v>180.87</v>
      </c>
      <c r="AS29" s="27">
        <v>133.19</v>
      </c>
      <c r="AT29" s="27">
        <v>155.06</v>
      </c>
      <c r="AU29" s="27">
        <v>180.39</v>
      </c>
      <c r="AV29" s="27">
        <v>72.89</v>
      </c>
      <c r="AW29" s="27">
        <v>112.02</v>
      </c>
      <c r="AX29" s="27">
        <v>821.96</v>
      </c>
      <c r="AY29" s="27">
        <v>1.21</v>
      </c>
      <c r="AZ29" s="27">
        <v>244.78</v>
      </c>
      <c r="BA29" s="27">
        <v>188.98</v>
      </c>
      <c r="BB29" s="27">
        <v>115.49</v>
      </c>
      <c r="BC29" s="27">
        <v>71.63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0.28999999999999998</v>
      </c>
      <c r="BL29" s="27">
        <v>0</v>
      </c>
      <c r="BM29" s="27">
        <v>0.18</v>
      </c>
      <c r="BN29" s="27">
        <v>0.01</v>
      </c>
      <c r="BO29" s="27">
        <v>0.03</v>
      </c>
      <c r="BP29" s="27">
        <v>0</v>
      </c>
      <c r="BQ29" s="27">
        <v>0</v>
      </c>
      <c r="BR29" s="27">
        <v>0</v>
      </c>
      <c r="BS29" s="27">
        <v>1.03</v>
      </c>
      <c r="BT29" s="27">
        <v>0</v>
      </c>
      <c r="BU29" s="27">
        <v>0</v>
      </c>
      <c r="BV29" s="27">
        <v>2.95</v>
      </c>
      <c r="BW29" s="27">
        <v>0.01</v>
      </c>
      <c r="BX29" s="27">
        <v>0</v>
      </c>
      <c r="BY29" s="27">
        <v>0</v>
      </c>
      <c r="BZ29" s="27">
        <v>0</v>
      </c>
      <c r="CA29" s="27">
        <v>0</v>
      </c>
      <c r="CB29" s="27">
        <v>36.130000000000003</v>
      </c>
      <c r="CE29" s="27">
        <v>23.95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3.1</v>
      </c>
      <c r="CQ29" s="27">
        <v>1.2</v>
      </c>
    </row>
    <row r="30" spans="1:95" s="27" customFormat="1" ht="15" x14ac:dyDescent="0.25">
      <c r="A30" s="27" t="str">
        <f>"-"</f>
        <v>-</v>
      </c>
      <c r="B30" s="27" t="s">
        <v>110</v>
      </c>
      <c r="C30" s="28" t="str">
        <f>"200,0"</f>
        <v>200,0</v>
      </c>
      <c r="D30" s="28">
        <v>0.8</v>
      </c>
      <c r="E30" s="28">
        <v>0</v>
      </c>
      <c r="F30" s="28">
        <v>0.8</v>
      </c>
      <c r="G30" s="28">
        <v>0.8</v>
      </c>
      <c r="H30" s="28">
        <v>23.2</v>
      </c>
      <c r="I30" s="28">
        <v>97.36</v>
      </c>
      <c r="J30" s="27">
        <v>0.2</v>
      </c>
      <c r="K30" s="27">
        <v>0</v>
      </c>
      <c r="L30" s="27">
        <v>0</v>
      </c>
      <c r="M30" s="27">
        <v>0</v>
      </c>
      <c r="N30" s="27">
        <v>18</v>
      </c>
      <c r="O30" s="27">
        <v>1.6</v>
      </c>
      <c r="P30" s="27">
        <v>3.6</v>
      </c>
      <c r="Q30" s="27">
        <v>0</v>
      </c>
      <c r="R30" s="27">
        <v>0</v>
      </c>
      <c r="S30" s="27">
        <v>1.6</v>
      </c>
      <c r="T30" s="27">
        <v>1</v>
      </c>
      <c r="U30" s="27">
        <v>52</v>
      </c>
      <c r="V30" s="27">
        <v>556</v>
      </c>
      <c r="W30" s="27">
        <v>32</v>
      </c>
      <c r="X30" s="27">
        <v>18</v>
      </c>
      <c r="Y30" s="27">
        <v>22</v>
      </c>
      <c r="Z30" s="27">
        <v>4.4000000000000004</v>
      </c>
      <c r="AA30" s="27">
        <v>0</v>
      </c>
      <c r="AB30" s="27">
        <v>60</v>
      </c>
      <c r="AC30" s="27">
        <v>10</v>
      </c>
      <c r="AD30" s="27">
        <v>0.4</v>
      </c>
      <c r="AE30" s="27">
        <v>0.06</v>
      </c>
      <c r="AF30" s="27">
        <v>0.04</v>
      </c>
      <c r="AG30" s="27">
        <v>0.6</v>
      </c>
      <c r="AH30" s="27">
        <v>0.8</v>
      </c>
      <c r="AI30" s="27">
        <v>20</v>
      </c>
      <c r="AJ30" s="27">
        <v>0</v>
      </c>
      <c r="AK30" s="27">
        <v>0</v>
      </c>
      <c r="AL30" s="27">
        <v>0</v>
      </c>
      <c r="AM30" s="27">
        <v>38</v>
      </c>
      <c r="AN30" s="27">
        <v>36</v>
      </c>
      <c r="AO30" s="27">
        <v>6</v>
      </c>
      <c r="AP30" s="27">
        <v>22</v>
      </c>
      <c r="AQ30" s="27">
        <v>6</v>
      </c>
      <c r="AR30" s="27">
        <v>18</v>
      </c>
      <c r="AS30" s="27">
        <v>34</v>
      </c>
      <c r="AT30" s="27">
        <v>20</v>
      </c>
      <c r="AU30" s="27">
        <v>156</v>
      </c>
      <c r="AV30" s="27">
        <v>14</v>
      </c>
      <c r="AW30" s="27">
        <v>28</v>
      </c>
      <c r="AX30" s="27">
        <v>84</v>
      </c>
      <c r="AY30" s="27">
        <v>0</v>
      </c>
      <c r="AZ30" s="27">
        <v>26</v>
      </c>
      <c r="BA30" s="27">
        <v>32</v>
      </c>
      <c r="BB30" s="27">
        <v>12</v>
      </c>
      <c r="BC30" s="27">
        <v>10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172.6</v>
      </c>
      <c r="CE30" s="27">
        <v>10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0</v>
      </c>
      <c r="CQ30" s="27">
        <v>0</v>
      </c>
    </row>
    <row r="31" spans="1:95" s="25" customFormat="1" ht="15" x14ac:dyDescent="0.25">
      <c r="A31" s="25" t="str">
        <f>"38/10"</f>
        <v>38/10</v>
      </c>
      <c r="B31" s="25" t="s">
        <v>111</v>
      </c>
      <c r="C31" s="26" t="str">
        <f>"200,0"</f>
        <v>200,0</v>
      </c>
      <c r="D31" s="26">
        <v>5.81</v>
      </c>
      <c r="E31" s="26">
        <v>5.81</v>
      </c>
      <c r="F31" s="26">
        <v>6.41</v>
      </c>
      <c r="G31" s="26">
        <v>0</v>
      </c>
      <c r="H31" s="26">
        <v>9.42</v>
      </c>
      <c r="I31" s="26">
        <v>117.41516999999999</v>
      </c>
      <c r="J31" s="25">
        <v>4.22</v>
      </c>
      <c r="K31" s="25">
        <v>0</v>
      </c>
      <c r="L31" s="25">
        <v>0</v>
      </c>
      <c r="M31" s="25">
        <v>0</v>
      </c>
      <c r="N31" s="25">
        <v>9.42</v>
      </c>
      <c r="O31" s="25">
        <v>0</v>
      </c>
      <c r="P31" s="25">
        <v>0</v>
      </c>
      <c r="Q31" s="25">
        <v>0</v>
      </c>
      <c r="R31" s="25">
        <v>0</v>
      </c>
      <c r="S31" s="25">
        <v>0.21</v>
      </c>
      <c r="T31" s="25">
        <v>1.48</v>
      </c>
      <c r="U31" s="25">
        <v>94.95</v>
      </c>
      <c r="V31" s="25">
        <v>277.25</v>
      </c>
      <c r="W31" s="25">
        <v>227.88</v>
      </c>
      <c r="X31" s="25">
        <v>26.59</v>
      </c>
      <c r="Y31" s="25">
        <v>161.41999999999999</v>
      </c>
      <c r="Z31" s="25">
        <v>0.19</v>
      </c>
      <c r="AA31" s="25">
        <v>40.090000000000003</v>
      </c>
      <c r="AB31" s="25">
        <v>18.989999999999998</v>
      </c>
      <c r="AC31" s="25">
        <v>46.42</v>
      </c>
      <c r="AD31" s="25">
        <v>0</v>
      </c>
      <c r="AE31" s="25">
        <v>7.0000000000000007E-2</v>
      </c>
      <c r="AF31" s="25">
        <v>0.27</v>
      </c>
      <c r="AG31" s="25">
        <v>0.19</v>
      </c>
      <c r="AH31" s="25">
        <v>1.69</v>
      </c>
      <c r="AI31" s="25">
        <v>1.37</v>
      </c>
      <c r="AJ31" s="25">
        <v>0</v>
      </c>
      <c r="AK31" s="25">
        <v>326.73</v>
      </c>
      <c r="AL31" s="25">
        <v>322.72000000000003</v>
      </c>
      <c r="AM31" s="25">
        <v>553.24</v>
      </c>
      <c r="AN31" s="25">
        <v>445</v>
      </c>
      <c r="AO31" s="25">
        <v>148.33000000000001</v>
      </c>
      <c r="AP31" s="25">
        <v>260.58999999999997</v>
      </c>
      <c r="AQ31" s="25">
        <v>86.19</v>
      </c>
      <c r="AR31" s="25">
        <v>292.66000000000003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5">
        <v>0</v>
      </c>
      <c r="AY31" s="25">
        <v>0</v>
      </c>
      <c r="AZ31" s="25">
        <v>0</v>
      </c>
      <c r="BA31" s="25">
        <v>0</v>
      </c>
      <c r="BB31" s="25">
        <v>368.83</v>
      </c>
      <c r="BC31" s="25">
        <v>52.12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186.52</v>
      </c>
      <c r="CE31" s="25">
        <v>43.26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25">
        <v>0</v>
      </c>
    </row>
    <row r="32" spans="1:95" s="29" customFormat="1" ht="14.25" x14ac:dyDescent="0.2">
      <c r="B32" s="29" t="s">
        <v>112</v>
      </c>
      <c r="C32" s="30"/>
      <c r="D32" s="30">
        <v>15.01</v>
      </c>
      <c r="E32" s="30">
        <v>11.46</v>
      </c>
      <c r="F32" s="30">
        <v>14.89</v>
      </c>
      <c r="G32" s="30">
        <v>5.91</v>
      </c>
      <c r="H32" s="30">
        <v>52.51</v>
      </c>
      <c r="I32" s="30">
        <v>396.85</v>
      </c>
      <c r="J32" s="29">
        <v>6.77</v>
      </c>
      <c r="K32" s="29">
        <v>3.13</v>
      </c>
      <c r="L32" s="29">
        <v>0</v>
      </c>
      <c r="M32" s="29">
        <v>0</v>
      </c>
      <c r="N32" s="29">
        <v>32.32</v>
      </c>
      <c r="O32" s="29">
        <v>15.86</v>
      </c>
      <c r="P32" s="29">
        <v>4.34</v>
      </c>
      <c r="Q32" s="29">
        <v>0</v>
      </c>
      <c r="R32" s="29">
        <v>0</v>
      </c>
      <c r="S32" s="29">
        <v>2.1</v>
      </c>
      <c r="T32" s="29">
        <v>4.22</v>
      </c>
      <c r="U32" s="29">
        <v>649.32000000000005</v>
      </c>
      <c r="V32" s="29">
        <v>907.09</v>
      </c>
      <c r="W32" s="29">
        <v>317.45</v>
      </c>
      <c r="X32" s="29">
        <v>55.01</v>
      </c>
      <c r="Y32" s="29">
        <v>270.07</v>
      </c>
      <c r="Z32" s="29">
        <v>5.16</v>
      </c>
      <c r="AA32" s="29">
        <v>62.23</v>
      </c>
      <c r="AB32" s="29">
        <v>89.87</v>
      </c>
      <c r="AC32" s="29">
        <v>95.62</v>
      </c>
      <c r="AD32" s="29">
        <v>2.97</v>
      </c>
      <c r="AE32" s="29">
        <v>0.17</v>
      </c>
      <c r="AF32" s="29">
        <v>0.41</v>
      </c>
      <c r="AG32" s="29">
        <v>1.1100000000000001</v>
      </c>
      <c r="AH32" s="29">
        <v>4.5</v>
      </c>
      <c r="AI32" s="29">
        <v>21.48</v>
      </c>
      <c r="AJ32" s="29">
        <v>0</v>
      </c>
      <c r="AK32" s="29">
        <v>344.41</v>
      </c>
      <c r="AL32" s="29">
        <v>340.19</v>
      </c>
      <c r="AM32" s="29">
        <v>889.81</v>
      </c>
      <c r="AN32" s="29">
        <v>637.66</v>
      </c>
      <c r="AO32" s="29">
        <v>232.34</v>
      </c>
      <c r="AP32" s="29">
        <v>417.08</v>
      </c>
      <c r="AQ32" s="29">
        <v>136.25</v>
      </c>
      <c r="AR32" s="29">
        <v>491.53</v>
      </c>
      <c r="AS32" s="29">
        <v>167.19</v>
      </c>
      <c r="AT32" s="29">
        <v>175.06</v>
      </c>
      <c r="AU32" s="29">
        <v>336.39</v>
      </c>
      <c r="AV32" s="29">
        <v>86.89</v>
      </c>
      <c r="AW32" s="29">
        <v>140.02000000000001</v>
      </c>
      <c r="AX32" s="29">
        <v>905.96</v>
      </c>
      <c r="AY32" s="29">
        <v>1.21</v>
      </c>
      <c r="AZ32" s="29">
        <v>270.77999999999997</v>
      </c>
      <c r="BA32" s="29">
        <v>220.98</v>
      </c>
      <c r="BB32" s="29">
        <v>496.32</v>
      </c>
      <c r="BC32" s="29">
        <v>133.75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0.28999999999999998</v>
      </c>
      <c r="BL32" s="29">
        <v>0</v>
      </c>
      <c r="BM32" s="29">
        <v>0.18</v>
      </c>
      <c r="BN32" s="29">
        <v>0.01</v>
      </c>
      <c r="BO32" s="29">
        <v>0.03</v>
      </c>
      <c r="BP32" s="29">
        <v>0</v>
      </c>
      <c r="BQ32" s="29">
        <v>0</v>
      </c>
      <c r="BR32" s="29">
        <v>0</v>
      </c>
      <c r="BS32" s="29">
        <v>1.03</v>
      </c>
      <c r="BT32" s="29">
        <v>0</v>
      </c>
      <c r="BU32" s="29">
        <v>0</v>
      </c>
      <c r="BV32" s="29">
        <v>2.95</v>
      </c>
      <c r="BW32" s="29">
        <v>0.01</v>
      </c>
      <c r="BX32" s="29">
        <v>0</v>
      </c>
      <c r="BY32" s="29">
        <v>0</v>
      </c>
      <c r="BZ32" s="29">
        <v>0</v>
      </c>
      <c r="CA32" s="29">
        <v>0</v>
      </c>
      <c r="CB32" s="29">
        <v>395.26</v>
      </c>
      <c r="CD32" s="29" t="e">
        <f>$I$32/#REF!*100</f>
        <v>#REF!</v>
      </c>
      <c r="CE32" s="29">
        <v>77.2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3.1</v>
      </c>
      <c r="CQ32" s="29">
        <v>1.2</v>
      </c>
    </row>
    <row r="33" spans="2:95" s="29" customFormat="1" ht="14.25" x14ac:dyDescent="0.2">
      <c r="B33" s="29" t="s">
        <v>113</v>
      </c>
      <c r="C33" s="30"/>
      <c r="D33" s="30">
        <v>66.12</v>
      </c>
      <c r="E33" s="30">
        <v>51.07</v>
      </c>
      <c r="F33" s="30">
        <v>77.430000000000007</v>
      </c>
      <c r="G33" s="30">
        <v>14.95</v>
      </c>
      <c r="H33" s="30">
        <v>185.62</v>
      </c>
      <c r="I33" s="30">
        <v>1687.83</v>
      </c>
      <c r="J33" s="29">
        <v>35.11</v>
      </c>
      <c r="K33" s="29">
        <v>8.5399999999999991</v>
      </c>
      <c r="L33" s="29">
        <v>0.39</v>
      </c>
      <c r="M33" s="29">
        <v>0</v>
      </c>
      <c r="N33" s="29">
        <v>75.48</v>
      </c>
      <c r="O33" s="29">
        <v>96.58</v>
      </c>
      <c r="P33" s="29">
        <v>13.57</v>
      </c>
      <c r="Q33" s="29">
        <v>0</v>
      </c>
      <c r="R33" s="29">
        <v>0</v>
      </c>
      <c r="S33" s="29">
        <v>5.54</v>
      </c>
      <c r="T33" s="29">
        <v>16.66</v>
      </c>
      <c r="U33" s="29">
        <v>2945.01</v>
      </c>
      <c r="V33" s="29">
        <v>2187.4299999999998</v>
      </c>
      <c r="W33" s="29">
        <v>858.4</v>
      </c>
      <c r="X33" s="29">
        <v>198.44</v>
      </c>
      <c r="Y33" s="29">
        <v>1074.17</v>
      </c>
      <c r="Z33" s="29">
        <v>13.18</v>
      </c>
      <c r="AA33" s="29">
        <v>429.53</v>
      </c>
      <c r="AB33" s="29">
        <v>3019.1</v>
      </c>
      <c r="AC33" s="29">
        <v>1169.49</v>
      </c>
      <c r="AD33" s="29">
        <v>9.33</v>
      </c>
      <c r="AE33" s="29">
        <v>0.56000000000000005</v>
      </c>
      <c r="AF33" s="29">
        <v>1.5</v>
      </c>
      <c r="AG33" s="29">
        <v>9.65</v>
      </c>
      <c r="AH33" s="29">
        <v>27.81</v>
      </c>
      <c r="AI33" s="29">
        <v>42.52</v>
      </c>
      <c r="AJ33" s="29">
        <v>0</v>
      </c>
      <c r="AK33" s="29">
        <v>565.23</v>
      </c>
      <c r="AL33" s="29">
        <v>523.14</v>
      </c>
      <c r="AM33" s="29">
        <v>3802.13</v>
      </c>
      <c r="AN33" s="29">
        <v>2733.29</v>
      </c>
      <c r="AO33" s="29">
        <v>1110.78</v>
      </c>
      <c r="AP33" s="29">
        <v>1819.55</v>
      </c>
      <c r="AQ33" s="29">
        <v>678.71</v>
      </c>
      <c r="AR33" s="29">
        <v>2273.85</v>
      </c>
      <c r="AS33" s="29">
        <v>1738.13</v>
      </c>
      <c r="AT33" s="29">
        <v>2001.66</v>
      </c>
      <c r="AU33" s="29">
        <v>3003.97</v>
      </c>
      <c r="AV33" s="29">
        <v>924.63</v>
      </c>
      <c r="AW33" s="29">
        <v>1209.1400000000001</v>
      </c>
      <c r="AX33" s="29">
        <v>7102.61</v>
      </c>
      <c r="AY33" s="29">
        <v>16.510000000000002</v>
      </c>
      <c r="AZ33" s="29">
        <v>2334.4899999999998</v>
      </c>
      <c r="BA33" s="29">
        <v>2232.06</v>
      </c>
      <c r="BB33" s="29">
        <v>1904.67</v>
      </c>
      <c r="BC33" s="29">
        <v>753.56</v>
      </c>
      <c r="BD33" s="29">
        <v>0.89</v>
      </c>
      <c r="BE33" s="29">
        <v>0.47</v>
      </c>
      <c r="BF33" s="29">
        <v>0.28999999999999998</v>
      </c>
      <c r="BG33" s="29">
        <v>0.65</v>
      </c>
      <c r="BH33" s="29">
        <v>0.74</v>
      </c>
      <c r="BI33" s="29">
        <v>3.27</v>
      </c>
      <c r="BJ33" s="29">
        <v>0.1</v>
      </c>
      <c r="BK33" s="29">
        <v>8.42</v>
      </c>
      <c r="BL33" s="29">
        <v>0.05</v>
      </c>
      <c r="BM33" s="29">
        <v>3.04</v>
      </c>
      <c r="BN33" s="29">
        <v>0.13</v>
      </c>
      <c r="BO33" s="29">
        <v>0.08</v>
      </c>
      <c r="BP33" s="29">
        <v>0</v>
      </c>
      <c r="BQ33" s="29">
        <v>0.52</v>
      </c>
      <c r="BR33" s="29">
        <v>0.84</v>
      </c>
      <c r="BS33" s="29">
        <v>9.67</v>
      </c>
      <c r="BT33" s="29">
        <v>0.02</v>
      </c>
      <c r="BU33" s="29">
        <v>0</v>
      </c>
      <c r="BV33" s="29">
        <v>7.94</v>
      </c>
      <c r="BW33" s="29">
        <v>0.13</v>
      </c>
      <c r="BX33" s="29">
        <v>0.16</v>
      </c>
      <c r="BY33" s="29">
        <v>0</v>
      </c>
      <c r="BZ33" s="29">
        <v>0</v>
      </c>
      <c r="CA33" s="29">
        <v>0</v>
      </c>
      <c r="CB33" s="29">
        <v>1632.18</v>
      </c>
      <c r="CE33" s="29">
        <v>932.71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26.1</v>
      </c>
      <c r="CQ33" s="29">
        <v>5.38</v>
      </c>
    </row>
    <row r="34" spans="2:95" s="5" customFormat="1" ht="15" x14ac:dyDescent="0.25">
      <c r="C34" s="11"/>
      <c r="D34" s="11"/>
      <c r="E34" s="11"/>
      <c r="F34" s="11"/>
      <c r="G34" s="11"/>
      <c r="H34" s="11"/>
      <c r="I34" s="11"/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0BC9-715B-4CB2-B5AF-605EB4C4D813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115</v>
      </c>
      <c r="B1" s="33"/>
      <c r="C1" s="34"/>
      <c r="D1" s="35"/>
      <c r="E1" s="32" t="s">
        <v>117</v>
      </c>
      <c r="F1" s="36"/>
      <c r="I1" s="32" t="s">
        <v>118</v>
      </c>
      <c r="J1" s="37" t="s">
        <v>114</v>
      </c>
    </row>
    <row r="2" spans="1:10" ht="7.5" customHeight="1" thickBot="1" x14ac:dyDescent="0.3"/>
    <row r="3" spans="1:10" ht="15.75" thickBot="1" x14ac:dyDescent="0.3">
      <c r="A3" s="38" t="s">
        <v>119</v>
      </c>
      <c r="B3" s="39" t="s">
        <v>120</v>
      </c>
      <c r="C3" s="39" t="s">
        <v>121</v>
      </c>
      <c r="D3" s="39" t="s">
        <v>122</v>
      </c>
      <c r="E3" s="39" t="s">
        <v>7</v>
      </c>
      <c r="F3" s="39" t="s">
        <v>123</v>
      </c>
      <c r="G3" s="39" t="s">
        <v>124</v>
      </c>
      <c r="H3" s="39" t="s">
        <v>125</v>
      </c>
      <c r="I3" s="39" t="s">
        <v>126</v>
      </c>
      <c r="J3" s="40" t="s">
        <v>127</v>
      </c>
    </row>
    <row r="4" spans="1:10" x14ac:dyDescent="0.25">
      <c r="A4" s="41" t="s">
        <v>90</v>
      </c>
      <c r="B4" s="42" t="s">
        <v>128</v>
      </c>
      <c r="C4" s="75" t="s">
        <v>145</v>
      </c>
      <c r="D4" s="44" t="s">
        <v>91</v>
      </c>
      <c r="E4" s="45">
        <v>155</v>
      </c>
      <c r="F4" s="46"/>
      <c r="G4" s="45">
        <v>241.79372617788914</v>
      </c>
      <c r="H4" s="45">
        <v>15.11</v>
      </c>
      <c r="I4" s="45">
        <v>19.010000000000002</v>
      </c>
      <c r="J4" s="47">
        <v>2.68</v>
      </c>
    </row>
    <row r="5" spans="1:10" x14ac:dyDescent="0.25">
      <c r="A5" s="48"/>
      <c r="B5" s="49"/>
      <c r="C5" s="76" t="s">
        <v>146</v>
      </c>
      <c r="D5" s="50" t="s">
        <v>92</v>
      </c>
      <c r="E5" s="51">
        <v>200</v>
      </c>
      <c r="F5" s="52"/>
      <c r="G5" s="51">
        <v>43.030000950758811</v>
      </c>
      <c r="H5" s="51">
        <v>0.08</v>
      </c>
      <c r="I5" s="51">
        <v>0.02</v>
      </c>
      <c r="J5" s="53">
        <v>11.21</v>
      </c>
    </row>
    <row r="6" spans="1:10" x14ac:dyDescent="0.25">
      <c r="A6" s="48"/>
      <c r="B6" s="54" t="s">
        <v>129</v>
      </c>
      <c r="C6" s="76" t="s">
        <v>116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130</v>
      </c>
      <c r="C7" s="76" t="s">
        <v>147</v>
      </c>
      <c r="D7" s="50" t="s">
        <v>94</v>
      </c>
      <c r="E7" s="51">
        <v>10</v>
      </c>
      <c r="F7" s="52"/>
      <c r="G7" s="51">
        <v>115.31024191556646</v>
      </c>
      <c r="H7" s="51">
        <v>0.14000000000000001</v>
      </c>
      <c r="I7" s="51">
        <v>12.65</v>
      </c>
      <c r="J7" s="53">
        <v>0.23</v>
      </c>
    </row>
    <row r="8" spans="1:10" x14ac:dyDescent="0.25">
      <c r="A8" s="48"/>
      <c r="B8" s="54" t="s">
        <v>131</v>
      </c>
      <c r="C8" s="76" t="s">
        <v>148</v>
      </c>
      <c r="D8" s="50" t="s">
        <v>95</v>
      </c>
      <c r="E8" s="51">
        <v>10</v>
      </c>
      <c r="F8" s="52"/>
      <c r="G8" s="51">
        <v>32.255200000000002</v>
      </c>
      <c r="H8" s="51">
        <v>2.42</v>
      </c>
      <c r="I8" s="51">
        <v>2.4500000000000002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132</v>
      </c>
      <c r="B11" s="61" t="s">
        <v>131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133</v>
      </c>
      <c r="B14" s="62" t="s">
        <v>134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135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136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137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138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139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140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108</v>
      </c>
      <c r="B23" s="61" t="s">
        <v>141</v>
      </c>
      <c r="C23" s="75" t="s">
        <v>149</v>
      </c>
      <c r="D23" s="44" t="s">
        <v>109</v>
      </c>
      <c r="E23" s="45">
        <v>60</v>
      </c>
      <c r="F23" s="46"/>
      <c r="G23" s="45">
        <v>182.07748213998647</v>
      </c>
      <c r="H23" s="45">
        <v>8.4</v>
      </c>
      <c r="I23" s="45">
        <v>7.67</v>
      </c>
      <c r="J23" s="47">
        <v>19.89</v>
      </c>
    </row>
    <row r="24" spans="1:10" x14ac:dyDescent="0.25">
      <c r="A24" s="48"/>
      <c r="B24" s="73" t="s">
        <v>138</v>
      </c>
      <c r="C24" s="76" t="s">
        <v>116</v>
      </c>
      <c r="D24" s="50" t="s">
        <v>110</v>
      </c>
      <c r="E24" s="51">
        <v>200</v>
      </c>
      <c r="F24" s="52"/>
      <c r="G24" s="51">
        <v>97.36</v>
      </c>
      <c r="H24" s="51">
        <v>0.8</v>
      </c>
      <c r="I24" s="51">
        <v>0.8</v>
      </c>
      <c r="J24" s="53">
        <v>23.2</v>
      </c>
    </row>
    <row r="25" spans="1:10" x14ac:dyDescent="0.25">
      <c r="A25" s="48"/>
      <c r="B25" s="68"/>
      <c r="C25" s="77" t="s">
        <v>150</v>
      </c>
      <c r="D25" s="69" t="s">
        <v>111</v>
      </c>
      <c r="E25" s="70">
        <v>200</v>
      </c>
      <c r="F25" s="71"/>
      <c r="G25" s="70">
        <v>117.41516999999999</v>
      </c>
      <c r="H25" s="70">
        <v>5.81</v>
      </c>
      <c r="I25" s="70">
        <v>6.41</v>
      </c>
      <c r="J25" s="72">
        <v>9.42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142</v>
      </c>
      <c r="B27" s="42" t="s">
        <v>128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137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138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130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143</v>
      </c>
      <c r="B33" s="61" t="s">
        <v>144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141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138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131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48FD-7DDB-49A7-88EF-78B2BC60DDE0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46191.457777777781</v>
      </c>
    </row>
    <row r="2" spans="1:2" x14ac:dyDescent="0.2">
      <c r="A2" t="s">
        <v>82</v>
      </c>
      <c r="B2" s="12">
        <v>46169.341886574075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07FC-4DE0-4320-A892-B3C7B5132FDD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46191.457777777781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18.06.2026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2026-05-27T03:13:08Z</cp:lastPrinted>
  <dcterms:created xsi:type="dcterms:W3CDTF">2002-09-22T07:35:02Z</dcterms:created>
  <dcterms:modified xsi:type="dcterms:W3CDTF">2026-05-27T03:13:36Z</dcterms:modified>
</cp:coreProperties>
</file>