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FEA60BE-283A-453D-8669-D0A4FA036A92}" xr6:coauthVersionLast="47" xr6:coauthVersionMax="47" xr10:uidLastSave="{00000000-0000-0000-0000-000000000000}"/>
  <bookViews>
    <workbookView xWindow="45" yWindow="0" windowWidth="23955" windowHeight="12900" xr2:uid="{71F7B63F-620B-4F72-8903-AA13BB41ADA7}"/>
  </bookViews>
  <sheets>
    <sheet name="17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'17.06.2026'!$A$3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30" i="1"/>
  <c r="CD20" i="1"/>
  <c r="CD16" i="1"/>
  <c r="A33" i="1"/>
  <c r="C33" i="1"/>
  <c r="A32" i="1"/>
  <c r="C32" i="1"/>
  <c r="A29" i="1"/>
  <c r="C29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19" i="1"/>
  <c r="C19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<sst xmlns="http://schemas.openxmlformats.org/spreadsheetml/2006/main" count="175" uniqueCount="153">
  <si>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</si>
  <si>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</si>
  <si>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</si>
  <si>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</si>
  <si>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</si>
  <si>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</si>
  <si>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</si>
  <si>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</si>
  <si>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</si>
  <si>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</si>
  <si>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</si>
  <si>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</si>
  <si>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</si>
  <si>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</si>
  <si>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</si>
  <si>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</si>
  <si>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</si>
  <si>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</si>
  <si>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</si>
  <si>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</si>
  <si>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</si>
  <si>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</si>
  <si>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</si>
  <si>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</si>
  <si>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</si>
  <si>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</si>
  <si>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</si>
  <si>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</si>
  <si>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</si>
  <si>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</si>
  <si>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</si>
  <si>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</si>
  <si>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</si>
  <si>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</si>
  <si>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</si>
  <si>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</si>
  <si>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</si>
  <si>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</si>
  <si>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</si>
  <si>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</si>
  <si>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</si>
  <si>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</si>
  <si>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</si>
  <si>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</si>
  <si>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</si>
  <si>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</si>
  <si>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</si>
  <si>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</si>
  <si>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</si>
  <si>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</si>
  <si>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</si>
  <si>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</si>
  <si>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</si>
  <si>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</si>
  <si>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</si>
  <si>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</si>
  <si>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</si>
  <si>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</si>
  <si>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</si>
  <si>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</si>
  <si>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</si>
  <si>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</si>
  <si>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</si>
  <si>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</si>
  <si>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</si>
  <si>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</si>
  <si>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</si>
  <si>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</si>
  <si>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</si>
  <si>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</si>
  <si>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</si>
  <si>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</si>
  <si>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</si>
  <si>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</si>
  <si>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</si>
  <si>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</si>
  <si>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</si>
  <si>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</si>
  <si>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</si>
  <si>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</si>
  <si>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</si>
  <si>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</si>
  <si>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</si>
  <si>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</si>
  <si>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</si>
  <si>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</si>
  <si>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</si>
  <si>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</si>
  <si>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</si>
  <si>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</si>
  <si>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</si>
  <si>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пшенная молочная с маслом сливочным</t>
  </si>
  <si>
    <t>Кофейный напиток с молоком</t>
  </si>
  <si>
    <t>Батон</t>
  </si>
  <si>
    <t>Масло сливочное</t>
  </si>
  <si>
    <t>Сыр (порциями)</t>
  </si>
  <si>
    <t>Итого за 'Завтрак'</t>
  </si>
  <si>
    <t>10:00</t>
  </si>
  <si>
    <t>Груша</t>
  </si>
  <si>
    <t>Йогурт порционно</t>
  </si>
  <si>
    <t>Итого за '10:00'</t>
  </si>
  <si>
    <t>Обед</t>
  </si>
  <si>
    <t>Огурец свежий</t>
  </si>
  <si>
    <t>Бульон куриный</t>
  </si>
  <si>
    <t>Борщ с картофелем</t>
  </si>
  <si>
    <t>Голубцы с мясом говядины и рисом (ленивые)</t>
  </si>
  <si>
    <t>Соус сметанный</t>
  </si>
  <si>
    <t>Кисель</t>
  </si>
  <si>
    <t>Хлеб ржаной</t>
  </si>
  <si>
    <t>Хлеб пшеничный</t>
  </si>
  <si>
    <t>Итого за 'Обед'</t>
  </si>
  <si>
    <t>Полдник</t>
  </si>
  <si>
    <t>Печенье</t>
  </si>
  <si>
    <t>Молоко порционное</t>
  </si>
  <si>
    <t>Итого за 'Полдник'</t>
  </si>
  <si>
    <t>Итого за день</t>
  </si>
  <si>
    <t>17.06.2026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</si>
  <si>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</si>
  <si>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</si>
  <si>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</si>
  <si>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</si>
  <si>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</si>
  <si>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</si>
  <si>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</si>
  <si>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</si>
  <si>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</si>
  <si>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</si>
  <si>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</si>
  <si>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</si>
  <si>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</si>
  <si>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</si>
  <si>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</si>
  <si>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</si>
  <si>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</si>
  <si>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</si>
  <si>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</si>
  <si>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</si>
  <si>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</si>
  <si>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</si>
  <si>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</si>
  <si>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</si>
  <si>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</si>
  <si>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</si>
  <si>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</si>
  <si>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</si>
  <si>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</si>
  <si>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</si>
  <si>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11/4</t>
  </si>
  <si>
    <t>32/10</t>
  </si>
  <si>
    <t/>
  </si>
  <si>
    <t>4/13</t>
  </si>
  <si>
    <t>38/10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</si>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</sst>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</cellXfs>
  <cellStyles count="2">
    <cellStyle name="Обычный" xfId="0" builtinId="0"/>
    <cellStyle name="Обычный 2" xfId="1" xr:uid="{B7398462-0925-42C2-B5A3-16463E3AAA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6840-8C2E-4F56-9115-07A63AF92302}">
  <sheetPr codeName="Лист1">
    <pageSetUpPr fitToPage="1"/>
  </sheetPr>
  <dimension ref="A2:IV1846"/>
  <sheetViews>
    <sheetView tabSelected="1" topLeftCell="A6" workbookViewId="0">
      <selection activeCell="A36" sqref="A36:IV38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" style="1" customWidth="1"/>
    <col min="10" max="255" width="0" style="1" hidden="1"/>
    <col min="256" max="256" width="1.28515625" style="1" hidden="1" customWidth="1"/>
    <col min="257" max="16384" width="0" style="1" hidden="1"/>
  </cols>
  <sheetData>
    <row r="2" spans="1:95" ht="20.25" customHeight="1" x14ac:dyDescent="0.45">
      <c r="A2" s="20" t="s">
        <v>152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"11/4"</f>
        <v>11/4</v>
      </c>
      <c r="B11" s="27" t="s">
        <v>91</v>
      </c>
      <c r="C11" s="28" t="str">
        <f>"180,0"</f>
        <v>180,0</v>
      </c>
      <c r="D11" s="28">
        <v>6.65</v>
      </c>
      <c r="E11" s="28">
        <v>2.94</v>
      </c>
      <c r="F11" s="28">
        <v>6.73</v>
      </c>
      <c r="G11" s="28">
        <v>1.19</v>
      </c>
      <c r="H11" s="28">
        <v>30.5</v>
      </c>
      <c r="I11" s="28">
        <v>207.6196674</v>
      </c>
      <c r="J11" s="27">
        <v>4.2300000000000004</v>
      </c>
      <c r="K11" s="27">
        <v>0.1</v>
      </c>
      <c r="L11" s="27">
        <v>0</v>
      </c>
      <c r="M11" s="27">
        <v>0</v>
      </c>
      <c r="N11" s="27">
        <v>8.16</v>
      </c>
      <c r="O11" s="27">
        <v>21.16</v>
      </c>
      <c r="P11" s="27">
        <v>1.18</v>
      </c>
      <c r="Q11" s="27">
        <v>0</v>
      </c>
      <c r="R11" s="27">
        <v>0</v>
      </c>
      <c r="S11" s="27">
        <v>0.1</v>
      </c>
      <c r="T11" s="27">
        <v>2.06</v>
      </c>
      <c r="U11" s="27">
        <v>402.7</v>
      </c>
      <c r="V11" s="27">
        <v>196.68</v>
      </c>
      <c r="W11" s="27">
        <v>118.11</v>
      </c>
      <c r="X11" s="27">
        <v>38.35</v>
      </c>
      <c r="Y11" s="27">
        <v>153.04</v>
      </c>
      <c r="Z11" s="27">
        <v>0.97</v>
      </c>
      <c r="AA11" s="27">
        <v>22.8</v>
      </c>
      <c r="AB11" s="27">
        <v>24.56</v>
      </c>
      <c r="AC11" s="27">
        <v>43.33</v>
      </c>
      <c r="AD11" s="27">
        <v>0.15</v>
      </c>
      <c r="AE11" s="27">
        <v>0.14000000000000001</v>
      </c>
      <c r="AF11" s="27">
        <v>0.14000000000000001</v>
      </c>
      <c r="AG11" s="27">
        <v>0.54</v>
      </c>
      <c r="AH11" s="27">
        <v>2.4700000000000002</v>
      </c>
      <c r="AI11" s="27">
        <v>0.52</v>
      </c>
      <c r="AJ11" s="27">
        <v>0</v>
      </c>
      <c r="AK11" s="27">
        <v>155</v>
      </c>
      <c r="AL11" s="27">
        <v>153.07</v>
      </c>
      <c r="AM11" s="27">
        <v>781.76</v>
      </c>
      <c r="AN11" s="27">
        <v>308.04000000000002</v>
      </c>
      <c r="AO11" s="27">
        <v>170.45</v>
      </c>
      <c r="AP11" s="27">
        <v>259.55</v>
      </c>
      <c r="AQ11" s="27">
        <v>103.15</v>
      </c>
      <c r="AR11" s="27">
        <v>335.29</v>
      </c>
      <c r="AS11" s="27">
        <v>365.3</v>
      </c>
      <c r="AT11" s="27">
        <v>144.91999999999999</v>
      </c>
      <c r="AU11" s="27">
        <v>222.37</v>
      </c>
      <c r="AV11" s="27">
        <v>89.46</v>
      </c>
      <c r="AW11" s="27">
        <v>102.54</v>
      </c>
      <c r="AX11" s="27">
        <v>757.25</v>
      </c>
      <c r="AY11" s="27">
        <v>0</v>
      </c>
      <c r="AZ11" s="27">
        <v>276.13</v>
      </c>
      <c r="BA11" s="27">
        <v>239.16</v>
      </c>
      <c r="BB11" s="27">
        <v>313.48</v>
      </c>
      <c r="BC11" s="27">
        <v>85.78</v>
      </c>
      <c r="BD11" s="27">
        <v>0.11</v>
      </c>
      <c r="BE11" s="27">
        <v>0.05</v>
      </c>
      <c r="BF11" s="27">
        <v>0.03</v>
      </c>
      <c r="BG11" s="27">
        <v>0.06</v>
      </c>
      <c r="BH11" s="27">
        <v>7.0000000000000007E-2</v>
      </c>
      <c r="BI11" s="27">
        <v>0.32</v>
      </c>
      <c r="BJ11" s="27">
        <v>0</v>
      </c>
      <c r="BK11" s="27">
        <v>0.95</v>
      </c>
      <c r="BL11" s="27">
        <v>0</v>
      </c>
      <c r="BM11" s="27">
        <v>0.28999999999999998</v>
      </c>
      <c r="BN11" s="27">
        <v>0.01</v>
      </c>
      <c r="BO11" s="27">
        <v>0</v>
      </c>
      <c r="BP11" s="27">
        <v>0</v>
      </c>
      <c r="BQ11" s="27">
        <v>0.06</v>
      </c>
      <c r="BR11" s="27">
        <v>0.1</v>
      </c>
      <c r="BS11" s="27">
        <v>0.88</v>
      </c>
      <c r="BT11" s="27">
        <v>0</v>
      </c>
      <c r="BU11" s="27">
        <v>0</v>
      </c>
      <c r="BV11" s="27">
        <v>0.7</v>
      </c>
      <c r="BW11" s="27">
        <v>0.01</v>
      </c>
      <c r="BX11" s="27">
        <v>0</v>
      </c>
      <c r="BY11" s="27">
        <v>0</v>
      </c>
      <c r="BZ11" s="27">
        <v>0</v>
      </c>
      <c r="CA11" s="27">
        <v>0</v>
      </c>
      <c r="CB11" s="27">
        <v>173.77</v>
      </c>
      <c r="CE11" s="27">
        <v>26.89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3.6</v>
      </c>
      <c r="CQ11" s="27">
        <v>0.9</v>
      </c>
    </row>
    <row r="12" spans="1:95" s="27" customFormat="1" ht="15" x14ac:dyDescent="0.25">
      <c r="A12" s="27" t="str">
        <f>"32/10"</f>
        <v>32/10</v>
      </c>
      <c r="B12" s="27" t="s">
        <v>92</v>
      </c>
      <c r="C12" s="28" t="str">
        <f>"200,0"</f>
        <v>200,0</v>
      </c>
      <c r="D12" s="28">
        <v>3.14</v>
      </c>
      <c r="E12" s="28">
        <v>2.84</v>
      </c>
      <c r="F12" s="28">
        <v>3.21</v>
      </c>
      <c r="G12" s="28">
        <v>7.0000000000000007E-2</v>
      </c>
      <c r="H12" s="28">
        <v>14.39</v>
      </c>
      <c r="I12" s="28">
        <v>96.371359999999981</v>
      </c>
      <c r="J12" s="27">
        <v>2</v>
      </c>
      <c r="K12" s="27">
        <v>0</v>
      </c>
      <c r="L12" s="27">
        <v>0</v>
      </c>
      <c r="M12" s="27">
        <v>0</v>
      </c>
      <c r="N12" s="27">
        <v>14.39</v>
      </c>
      <c r="O12" s="27">
        <v>0</v>
      </c>
      <c r="P12" s="27">
        <v>0</v>
      </c>
      <c r="Q12" s="27">
        <v>0</v>
      </c>
      <c r="R12" s="27">
        <v>0</v>
      </c>
      <c r="S12" s="27">
        <v>0.1</v>
      </c>
      <c r="T12" s="27">
        <v>0.71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198.55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0.08</v>
      </c>
      <c r="E14" s="28">
        <v>0.08</v>
      </c>
      <c r="F14" s="28">
        <v>7.25</v>
      </c>
      <c r="G14" s="28">
        <v>0</v>
      </c>
      <c r="H14" s="28">
        <v>0.13</v>
      </c>
      <c r="I14" s="28">
        <v>66.063999999999993</v>
      </c>
      <c r="J14" s="27">
        <v>4.71</v>
      </c>
      <c r="K14" s="27">
        <v>0.22</v>
      </c>
      <c r="L14" s="27">
        <v>0</v>
      </c>
      <c r="M14" s="27">
        <v>0</v>
      </c>
      <c r="N14" s="27">
        <v>0.13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0.14000000000000001</v>
      </c>
      <c r="U14" s="27">
        <v>1.5</v>
      </c>
      <c r="V14" s="27">
        <v>3</v>
      </c>
      <c r="W14" s="27">
        <v>2.4</v>
      </c>
      <c r="X14" s="27">
        <v>0</v>
      </c>
      <c r="Y14" s="27">
        <v>3</v>
      </c>
      <c r="Z14" s="27">
        <v>0.02</v>
      </c>
      <c r="AA14" s="27">
        <v>40</v>
      </c>
      <c r="AB14" s="27">
        <v>30</v>
      </c>
      <c r="AC14" s="27">
        <v>45</v>
      </c>
      <c r="AD14" s="27">
        <v>0.1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4.2</v>
      </c>
      <c r="AL14" s="27">
        <v>4.0999999999999996</v>
      </c>
      <c r="AM14" s="27">
        <v>7.6</v>
      </c>
      <c r="AN14" s="27">
        <v>4.5</v>
      </c>
      <c r="AO14" s="27">
        <v>1.7</v>
      </c>
      <c r="AP14" s="27">
        <v>4.7</v>
      </c>
      <c r="AQ14" s="27">
        <v>4.3</v>
      </c>
      <c r="AR14" s="27">
        <v>4.2</v>
      </c>
      <c r="AS14" s="27">
        <v>3.6</v>
      </c>
      <c r="AT14" s="27">
        <v>2.6</v>
      </c>
      <c r="AU14" s="27">
        <v>5.7</v>
      </c>
      <c r="AV14" s="27">
        <v>3.5</v>
      </c>
      <c r="AW14" s="27">
        <v>2.4</v>
      </c>
      <c r="AX14" s="27">
        <v>14.2</v>
      </c>
      <c r="AY14" s="27">
        <v>0</v>
      </c>
      <c r="AZ14" s="27">
        <v>4.8</v>
      </c>
      <c r="BA14" s="27">
        <v>5.4</v>
      </c>
      <c r="BB14" s="27">
        <v>4.2</v>
      </c>
      <c r="BC14" s="27">
        <v>1</v>
      </c>
      <c r="BD14" s="27">
        <v>0.27</v>
      </c>
      <c r="BE14" s="27">
        <v>0.12</v>
      </c>
      <c r="BF14" s="27">
        <v>7.0000000000000007E-2</v>
      </c>
      <c r="BG14" s="27">
        <v>0.15</v>
      </c>
      <c r="BH14" s="27">
        <v>0.17</v>
      </c>
      <c r="BI14" s="27">
        <v>0.79</v>
      </c>
      <c r="BJ14" s="27">
        <v>0</v>
      </c>
      <c r="BK14" s="27">
        <v>2.21</v>
      </c>
      <c r="BL14" s="27">
        <v>0</v>
      </c>
      <c r="BM14" s="27">
        <v>0.68</v>
      </c>
      <c r="BN14" s="27">
        <v>0</v>
      </c>
      <c r="BO14" s="27">
        <v>0</v>
      </c>
      <c r="BP14" s="27">
        <v>0</v>
      </c>
      <c r="BQ14" s="27">
        <v>0.15</v>
      </c>
      <c r="BR14" s="27">
        <v>0.23</v>
      </c>
      <c r="BS14" s="27">
        <v>1.8</v>
      </c>
      <c r="BT14" s="27">
        <v>0</v>
      </c>
      <c r="BU14" s="27">
        <v>0</v>
      </c>
      <c r="BV14" s="27">
        <v>0.09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2.5</v>
      </c>
      <c r="CE14" s="27">
        <v>45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2.63</v>
      </c>
      <c r="E15" s="26">
        <v>2.63</v>
      </c>
      <c r="F15" s="26">
        <v>2.66</v>
      </c>
      <c r="G15" s="26">
        <v>0</v>
      </c>
      <c r="H15" s="26">
        <v>0</v>
      </c>
      <c r="I15" s="26">
        <v>35.06</v>
      </c>
      <c r="J15" s="25">
        <v>1.53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0.43</v>
      </c>
      <c r="U15" s="25">
        <v>110</v>
      </c>
      <c r="V15" s="25">
        <v>10</v>
      </c>
      <c r="W15" s="25">
        <v>100</v>
      </c>
      <c r="X15" s="25">
        <v>5.5</v>
      </c>
      <c r="Y15" s="25">
        <v>60</v>
      </c>
      <c r="Z15" s="25">
        <v>7.0000000000000007E-2</v>
      </c>
      <c r="AA15" s="25">
        <v>21</v>
      </c>
      <c r="AB15" s="25">
        <v>17</v>
      </c>
      <c r="AC15" s="25">
        <v>23.8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0.68</v>
      </c>
      <c r="AI15" s="25">
        <v>7.0000000000000007E-2</v>
      </c>
      <c r="AJ15" s="25">
        <v>0</v>
      </c>
      <c r="AK15" s="25">
        <v>157</v>
      </c>
      <c r="AL15" s="25">
        <v>117</v>
      </c>
      <c r="AM15" s="25">
        <v>230</v>
      </c>
      <c r="AN15" s="25">
        <v>158</v>
      </c>
      <c r="AO15" s="25">
        <v>56</v>
      </c>
      <c r="AP15" s="25">
        <v>95</v>
      </c>
      <c r="AQ15" s="25">
        <v>70</v>
      </c>
      <c r="AR15" s="25">
        <v>134</v>
      </c>
      <c r="AS15" s="25">
        <v>76</v>
      </c>
      <c r="AT15" s="25">
        <v>87</v>
      </c>
      <c r="AU15" s="25">
        <v>156</v>
      </c>
      <c r="AV15" s="25">
        <v>70</v>
      </c>
      <c r="AW15" s="25">
        <v>51</v>
      </c>
      <c r="AX15" s="25">
        <v>517</v>
      </c>
      <c r="AY15" s="25">
        <v>0</v>
      </c>
      <c r="AZ15" s="25">
        <v>273</v>
      </c>
      <c r="BA15" s="25">
        <v>129</v>
      </c>
      <c r="BB15" s="25">
        <v>139</v>
      </c>
      <c r="BC15" s="25">
        <v>21.5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0.13</v>
      </c>
      <c r="BI15" s="25">
        <v>0.33</v>
      </c>
      <c r="BJ15" s="25">
        <v>0.04</v>
      </c>
      <c r="BK15" s="25">
        <v>0.7</v>
      </c>
      <c r="BL15" s="25">
        <v>0.01</v>
      </c>
      <c r="BM15" s="25">
        <v>0.16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0.52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4.08</v>
      </c>
      <c r="CE15" s="25">
        <v>23.83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14.81</v>
      </c>
      <c r="E16" s="30">
        <v>8.49</v>
      </c>
      <c r="F16" s="30">
        <v>20.75</v>
      </c>
      <c r="G16" s="30">
        <v>2.16</v>
      </c>
      <c r="H16" s="30">
        <v>61.01</v>
      </c>
      <c r="I16" s="30">
        <v>485.97</v>
      </c>
      <c r="J16" s="29">
        <v>12.62</v>
      </c>
      <c r="K16" s="29">
        <v>0.32</v>
      </c>
      <c r="L16" s="29">
        <v>0</v>
      </c>
      <c r="M16" s="29">
        <v>0</v>
      </c>
      <c r="N16" s="29">
        <v>23.66</v>
      </c>
      <c r="O16" s="29">
        <v>35.200000000000003</v>
      </c>
      <c r="P16" s="29">
        <v>2.14</v>
      </c>
      <c r="Q16" s="29">
        <v>0</v>
      </c>
      <c r="R16" s="29">
        <v>0</v>
      </c>
      <c r="S16" s="29">
        <v>0.49</v>
      </c>
      <c r="T16" s="29">
        <v>3.82</v>
      </c>
      <c r="U16" s="29">
        <v>692.5</v>
      </c>
      <c r="V16" s="29">
        <v>393.82</v>
      </c>
      <c r="W16" s="29">
        <v>343.8</v>
      </c>
      <c r="X16" s="29">
        <v>67.05</v>
      </c>
      <c r="Y16" s="29">
        <v>325.24</v>
      </c>
      <c r="Z16" s="29">
        <v>1.79</v>
      </c>
      <c r="AA16" s="29">
        <v>103.8</v>
      </c>
      <c r="AB16" s="29">
        <v>80.56</v>
      </c>
      <c r="AC16" s="29">
        <v>134.13</v>
      </c>
      <c r="AD16" s="29">
        <v>0.8</v>
      </c>
      <c r="AE16" s="29">
        <v>0.22</v>
      </c>
      <c r="AF16" s="29">
        <v>0.34</v>
      </c>
      <c r="AG16" s="29">
        <v>1.1399999999999999</v>
      </c>
      <c r="AH16" s="29">
        <v>4.87</v>
      </c>
      <c r="AI16" s="29">
        <v>1.1100000000000001</v>
      </c>
      <c r="AJ16" s="29">
        <v>0</v>
      </c>
      <c r="AK16" s="29">
        <v>475.94</v>
      </c>
      <c r="AL16" s="29">
        <v>431.95</v>
      </c>
      <c r="AM16" s="29">
        <v>1467.14</v>
      </c>
      <c r="AN16" s="29">
        <v>747.8</v>
      </c>
      <c r="AO16" s="29">
        <v>335.77</v>
      </c>
      <c r="AP16" s="29">
        <v>556.85</v>
      </c>
      <c r="AQ16" s="29">
        <v>245.99</v>
      </c>
      <c r="AR16" s="29">
        <v>742.57</v>
      </c>
      <c r="AS16" s="29">
        <v>523.20000000000005</v>
      </c>
      <c r="AT16" s="29">
        <v>343.42</v>
      </c>
      <c r="AU16" s="29">
        <v>474.37</v>
      </c>
      <c r="AV16" s="29">
        <v>211.26</v>
      </c>
      <c r="AW16" s="29">
        <v>239.94</v>
      </c>
      <c r="AX16" s="29">
        <v>1985.95</v>
      </c>
      <c r="AY16" s="29">
        <v>0</v>
      </c>
      <c r="AZ16" s="29">
        <v>781.03</v>
      </c>
      <c r="BA16" s="29">
        <v>472.86</v>
      </c>
      <c r="BB16" s="29">
        <v>703.6</v>
      </c>
      <c r="BC16" s="29">
        <v>185.66</v>
      </c>
      <c r="BD16" s="29">
        <v>0.38</v>
      </c>
      <c r="BE16" s="29">
        <v>0.18</v>
      </c>
      <c r="BF16" s="29">
        <v>0.13</v>
      </c>
      <c r="BG16" s="29">
        <v>0.32</v>
      </c>
      <c r="BH16" s="29">
        <v>0.37</v>
      </c>
      <c r="BI16" s="29">
        <v>1.45</v>
      </c>
      <c r="BJ16" s="29">
        <v>0.04</v>
      </c>
      <c r="BK16" s="29">
        <v>3.95</v>
      </c>
      <c r="BL16" s="29">
        <v>0.01</v>
      </c>
      <c r="BM16" s="29">
        <v>1.17</v>
      </c>
      <c r="BN16" s="29">
        <v>0.02</v>
      </c>
      <c r="BO16" s="29">
        <v>0</v>
      </c>
      <c r="BP16" s="29">
        <v>0</v>
      </c>
      <c r="BQ16" s="29">
        <v>0.26</v>
      </c>
      <c r="BR16" s="29">
        <v>0.4</v>
      </c>
      <c r="BS16" s="29">
        <v>3.55</v>
      </c>
      <c r="BT16" s="29">
        <v>0</v>
      </c>
      <c r="BU16" s="29">
        <v>0</v>
      </c>
      <c r="BV16" s="29">
        <v>1.1200000000000001</v>
      </c>
      <c r="BW16" s="29">
        <v>0.03</v>
      </c>
      <c r="BX16" s="29">
        <v>0</v>
      </c>
      <c r="BY16" s="29">
        <v>0</v>
      </c>
      <c r="BZ16" s="29">
        <v>0</v>
      </c>
      <c r="CA16" s="29">
        <v>0</v>
      </c>
      <c r="CB16" s="29">
        <v>389.13</v>
      </c>
      <c r="CD16" s="29" t="e">
        <f>$I$16/#REF!*100</f>
        <v>#REF!</v>
      </c>
      <c r="CE16" s="29">
        <v>117.23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13.6</v>
      </c>
      <c r="CQ16" s="29">
        <v>0.9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7" customFormat="1" ht="15" x14ac:dyDescent="0.25">
      <c r="A18" s="27" t="str">
        <f>"-"</f>
        <v>-</v>
      </c>
      <c r="B18" s="27" t="s">
        <v>98</v>
      </c>
      <c r="C18" s="28" t="str">
        <f>"200,0"</f>
        <v>200,0</v>
      </c>
      <c r="D18" s="28">
        <v>0.8</v>
      </c>
      <c r="E18" s="28">
        <v>0</v>
      </c>
      <c r="F18" s="28">
        <v>0.8</v>
      </c>
      <c r="G18" s="28">
        <v>0.8</v>
      </c>
      <c r="H18" s="28">
        <v>23.2</v>
      </c>
      <c r="I18" s="28">
        <v>97.36</v>
      </c>
      <c r="J18" s="27">
        <v>0.2</v>
      </c>
      <c r="K18" s="27">
        <v>0</v>
      </c>
      <c r="L18" s="27">
        <v>0</v>
      </c>
      <c r="M18" s="27">
        <v>0</v>
      </c>
      <c r="N18" s="27">
        <v>18</v>
      </c>
      <c r="O18" s="27">
        <v>1.6</v>
      </c>
      <c r="P18" s="27">
        <v>3.6</v>
      </c>
      <c r="Q18" s="27">
        <v>0</v>
      </c>
      <c r="R18" s="27">
        <v>0</v>
      </c>
      <c r="S18" s="27">
        <v>1.6</v>
      </c>
      <c r="T18" s="27">
        <v>1</v>
      </c>
      <c r="U18" s="27">
        <v>52</v>
      </c>
      <c r="V18" s="27">
        <v>556</v>
      </c>
      <c r="W18" s="27">
        <v>32</v>
      </c>
      <c r="X18" s="27">
        <v>18</v>
      </c>
      <c r="Y18" s="27">
        <v>22</v>
      </c>
      <c r="Z18" s="27">
        <v>4.4000000000000004</v>
      </c>
      <c r="AA18" s="27">
        <v>0</v>
      </c>
      <c r="AB18" s="27">
        <v>60</v>
      </c>
      <c r="AC18" s="27">
        <v>10</v>
      </c>
      <c r="AD18" s="27">
        <v>0.4</v>
      </c>
      <c r="AE18" s="27">
        <v>0.06</v>
      </c>
      <c r="AF18" s="27">
        <v>0.04</v>
      </c>
      <c r="AG18" s="27">
        <v>0.6</v>
      </c>
      <c r="AH18" s="27">
        <v>0.8</v>
      </c>
      <c r="AI18" s="27">
        <v>20</v>
      </c>
      <c r="AJ18" s="27">
        <v>0</v>
      </c>
      <c r="AK18" s="27">
        <v>0</v>
      </c>
      <c r="AL18" s="27">
        <v>0</v>
      </c>
      <c r="AM18" s="27">
        <v>38</v>
      </c>
      <c r="AN18" s="27">
        <v>36</v>
      </c>
      <c r="AO18" s="27">
        <v>6</v>
      </c>
      <c r="AP18" s="27">
        <v>22</v>
      </c>
      <c r="AQ18" s="27">
        <v>6</v>
      </c>
      <c r="AR18" s="27">
        <v>18</v>
      </c>
      <c r="AS18" s="27">
        <v>34</v>
      </c>
      <c r="AT18" s="27">
        <v>20</v>
      </c>
      <c r="AU18" s="27">
        <v>156</v>
      </c>
      <c r="AV18" s="27">
        <v>14</v>
      </c>
      <c r="AW18" s="27">
        <v>28</v>
      </c>
      <c r="AX18" s="27">
        <v>84</v>
      </c>
      <c r="AY18" s="27">
        <v>0</v>
      </c>
      <c r="AZ18" s="27">
        <v>26</v>
      </c>
      <c r="BA18" s="27">
        <v>32</v>
      </c>
      <c r="BB18" s="27">
        <v>12</v>
      </c>
      <c r="BC18" s="27">
        <v>10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172.6</v>
      </c>
      <c r="CE18" s="27">
        <v>10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</row>
    <row r="19" spans="1:95" s="25" customFormat="1" ht="15" x14ac:dyDescent="0.25">
      <c r="A19" s="25" t="str">
        <f>"-"</f>
        <v>-</v>
      </c>
      <c r="B19" s="25" t="s">
        <v>99</v>
      </c>
      <c r="C19" s="26" t="str">
        <f>"125,0"</f>
        <v>125,0</v>
      </c>
      <c r="D19" s="26">
        <v>3.63</v>
      </c>
      <c r="E19" s="26">
        <v>3.63</v>
      </c>
      <c r="F19" s="26">
        <v>4</v>
      </c>
      <c r="G19" s="26">
        <v>0</v>
      </c>
      <c r="H19" s="26">
        <v>5</v>
      </c>
      <c r="I19" s="26">
        <v>72.875</v>
      </c>
      <c r="J19" s="25">
        <v>2.5</v>
      </c>
      <c r="K19" s="25">
        <v>0</v>
      </c>
      <c r="L19" s="25">
        <v>0</v>
      </c>
      <c r="M19" s="25">
        <v>0</v>
      </c>
      <c r="N19" s="25">
        <v>5</v>
      </c>
      <c r="O19" s="25">
        <v>0</v>
      </c>
      <c r="P19" s="25">
        <v>0</v>
      </c>
      <c r="Q19" s="25">
        <v>0</v>
      </c>
      <c r="R19" s="25">
        <v>0</v>
      </c>
      <c r="S19" s="25">
        <v>1.1299999999999999</v>
      </c>
      <c r="T19" s="25">
        <v>0.88</v>
      </c>
      <c r="U19" s="25">
        <v>62.5</v>
      </c>
      <c r="V19" s="25">
        <v>182.5</v>
      </c>
      <c r="W19" s="25">
        <v>150</v>
      </c>
      <c r="X19" s="25">
        <v>17.5</v>
      </c>
      <c r="Y19" s="25">
        <v>118.75</v>
      </c>
      <c r="Z19" s="25">
        <v>0.13</v>
      </c>
      <c r="AA19" s="25">
        <v>25</v>
      </c>
      <c r="AB19" s="25">
        <v>12.5</v>
      </c>
      <c r="AC19" s="25">
        <v>27.5</v>
      </c>
      <c r="AD19" s="25">
        <v>0</v>
      </c>
      <c r="AE19" s="25">
        <v>0.04</v>
      </c>
      <c r="AF19" s="25">
        <v>0.21</v>
      </c>
      <c r="AG19" s="25">
        <v>0.13</v>
      </c>
      <c r="AH19" s="25">
        <v>1</v>
      </c>
      <c r="AI19" s="25">
        <v>0.88</v>
      </c>
      <c r="AJ19" s="25">
        <v>0</v>
      </c>
      <c r="AK19" s="25">
        <v>0</v>
      </c>
      <c r="AL19" s="25">
        <v>0</v>
      </c>
      <c r="AM19" s="25">
        <v>346.25</v>
      </c>
      <c r="AN19" s="25">
        <v>300</v>
      </c>
      <c r="AO19" s="25">
        <v>88.75</v>
      </c>
      <c r="AP19" s="25">
        <v>137.5</v>
      </c>
      <c r="AQ19" s="25">
        <v>53.75</v>
      </c>
      <c r="AR19" s="25">
        <v>176.25</v>
      </c>
      <c r="AS19" s="25">
        <v>132.5</v>
      </c>
      <c r="AT19" s="25">
        <v>131.25</v>
      </c>
      <c r="AU19" s="25">
        <v>270</v>
      </c>
      <c r="AV19" s="25">
        <v>97.5</v>
      </c>
      <c r="AW19" s="25">
        <v>57.5</v>
      </c>
      <c r="AX19" s="25">
        <v>632.5</v>
      </c>
      <c r="AY19" s="25">
        <v>0</v>
      </c>
      <c r="AZ19" s="25">
        <v>340</v>
      </c>
      <c r="BA19" s="25">
        <v>231.25</v>
      </c>
      <c r="BB19" s="25">
        <v>193.75</v>
      </c>
      <c r="BC19" s="25">
        <v>25</v>
      </c>
      <c r="BD19" s="25">
        <v>0.13</v>
      </c>
      <c r="BE19" s="25">
        <v>0.09</v>
      </c>
      <c r="BF19" s="25">
        <v>0.05</v>
      </c>
      <c r="BG19" s="25">
        <v>0.1</v>
      </c>
      <c r="BH19" s="25">
        <v>0.11</v>
      </c>
      <c r="BI19" s="25">
        <v>0.56000000000000005</v>
      </c>
      <c r="BJ19" s="25">
        <v>0.04</v>
      </c>
      <c r="BK19" s="25">
        <v>0.7</v>
      </c>
      <c r="BL19" s="25">
        <v>0.03</v>
      </c>
      <c r="BM19" s="25">
        <v>0.39</v>
      </c>
      <c r="BN19" s="25">
        <v>0.05</v>
      </c>
      <c r="BO19" s="25">
        <v>0</v>
      </c>
      <c r="BP19" s="25">
        <v>0</v>
      </c>
      <c r="BQ19" s="25">
        <v>0.05</v>
      </c>
      <c r="BR19" s="25">
        <v>0.1</v>
      </c>
      <c r="BS19" s="25">
        <v>0.86</v>
      </c>
      <c r="BT19" s="25">
        <v>0.01</v>
      </c>
      <c r="BU19" s="25">
        <v>0</v>
      </c>
      <c r="BV19" s="25">
        <v>0.03</v>
      </c>
      <c r="BW19" s="25">
        <v>0.04</v>
      </c>
      <c r="BX19" s="25">
        <v>0.1</v>
      </c>
      <c r="BY19" s="25">
        <v>0</v>
      </c>
      <c r="BZ19" s="25">
        <v>0</v>
      </c>
      <c r="CA19" s="25">
        <v>0</v>
      </c>
      <c r="CB19" s="25">
        <v>110.38</v>
      </c>
      <c r="CE19" s="25">
        <v>27.08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</row>
    <row r="20" spans="1:95" s="29" customFormat="1" ht="14.25" x14ac:dyDescent="0.2">
      <c r="B20" s="29" t="s">
        <v>100</v>
      </c>
      <c r="C20" s="30"/>
      <c r="D20" s="30">
        <v>4.43</v>
      </c>
      <c r="E20" s="30">
        <v>3.63</v>
      </c>
      <c r="F20" s="30">
        <v>4.8</v>
      </c>
      <c r="G20" s="30">
        <v>0.8</v>
      </c>
      <c r="H20" s="30">
        <v>28.2</v>
      </c>
      <c r="I20" s="30">
        <v>170.24</v>
      </c>
      <c r="J20" s="29">
        <v>2.7</v>
      </c>
      <c r="K20" s="29">
        <v>0</v>
      </c>
      <c r="L20" s="29">
        <v>0</v>
      </c>
      <c r="M20" s="29">
        <v>0</v>
      </c>
      <c r="N20" s="29">
        <v>23</v>
      </c>
      <c r="O20" s="29">
        <v>1.6</v>
      </c>
      <c r="P20" s="29">
        <v>3.6</v>
      </c>
      <c r="Q20" s="29">
        <v>0</v>
      </c>
      <c r="R20" s="29">
        <v>0</v>
      </c>
      <c r="S20" s="29">
        <v>2.73</v>
      </c>
      <c r="T20" s="29">
        <v>1.88</v>
      </c>
      <c r="U20" s="29">
        <v>114.5</v>
      </c>
      <c r="V20" s="29">
        <v>738.5</v>
      </c>
      <c r="W20" s="29">
        <v>182</v>
      </c>
      <c r="X20" s="29">
        <v>35.5</v>
      </c>
      <c r="Y20" s="29">
        <v>140.75</v>
      </c>
      <c r="Z20" s="29">
        <v>4.53</v>
      </c>
      <c r="AA20" s="29">
        <v>25</v>
      </c>
      <c r="AB20" s="29">
        <v>72.5</v>
      </c>
      <c r="AC20" s="29">
        <v>37.5</v>
      </c>
      <c r="AD20" s="29">
        <v>0.4</v>
      </c>
      <c r="AE20" s="29">
        <v>0.1</v>
      </c>
      <c r="AF20" s="29">
        <v>0.25</v>
      </c>
      <c r="AG20" s="29">
        <v>0.73</v>
      </c>
      <c r="AH20" s="29">
        <v>1.8</v>
      </c>
      <c r="AI20" s="29">
        <v>20.88</v>
      </c>
      <c r="AJ20" s="29">
        <v>0</v>
      </c>
      <c r="AK20" s="29">
        <v>0</v>
      </c>
      <c r="AL20" s="29">
        <v>0</v>
      </c>
      <c r="AM20" s="29">
        <v>384.25</v>
      </c>
      <c r="AN20" s="29">
        <v>336</v>
      </c>
      <c r="AO20" s="29">
        <v>94.75</v>
      </c>
      <c r="AP20" s="29">
        <v>159.5</v>
      </c>
      <c r="AQ20" s="29">
        <v>59.75</v>
      </c>
      <c r="AR20" s="29">
        <v>194.25</v>
      </c>
      <c r="AS20" s="29">
        <v>166.5</v>
      </c>
      <c r="AT20" s="29">
        <v>151.25</v>
      </c>
      <c r="AU20" s="29">
        <v>426</v>
      </c>
      <c r="AV20" s="29">
        <v>111.5</v>
      </c>
      <c r="AW20" s="29">
        <v>85.5</v>
      </c>
      <c r="AX20" s="29">
        <v>716.5</v>
      </c>
      <c r="AY20" s="29">
        <v>0</v>
      </c>
      <c r="AZ20" s="29">
        <v>366</v>
      </c>
      <c r="BA20" s="29">
        <v>263.25</v>
      </c>
      <c r="BB20" s="29">
        <v>205.75</v>
      </c>
      <c r="BC20" s="29">
        <v>35</v>
      </c>
      <c r="BD20" s="29">
        <v>0.13</v>
      </c>
      <c r="BE20" s="29">
        <v>0.09</v>
      </c>
      <c r="BF20" s="29">
        <v>0.05</v>
      </c>
      <c r="BG20" s="29">
        <v>0.1</v>
      </c>
      <c r="BH20" s="29">
        <v>0.11</v>
      </c>
      <c r="BI20" s="29">
        <v>0.56000000000000005</v>
      </c>
      <c r="BJ20" s="29">
        <v>0.04</v>
      </c>
      <c r="BK20" s="29">
        <v>0.7</v>
      </c>
      <c r="BL20" s="29">
        <v>0.03</v>
      </c>
      <c r="BM20" s="29">
        <v>0.39</v>
      </c>
      <c r="BN20" s="29">
        <v>0.05</v>
      </c>
      <c r="BO20" s="29">
        <v>0</v>
      </c>
      <c r="BP20" s="29">
        <v>0</v>
      </c>
      <c r="BQ20" s="29">
        <v>0.05</v>
      </c>
      <c r="BR20" s="29">
        <v>0.1</v>
      </c>
      <c r="BS20" s="29">
        <v>0.86</v>
      </c>
      <c r="BT20" s="29">
        <v>0.01</v>
      </c>
      <c r="BU20" s="29">
        <v>0</v>
      </c>
      <c r="BV20" s="29">
        <v>0.03</v>
      </c>
      <c r="BW20" s="29">
        <v>0.04</v>
      </c>
      <c r="BX20" s="29">
        <v>0.1</v>
      </c>
      <c r="BY20" s="29">
        <v>0</v>
      </c>
      <c r="BZ20" s="29">
        <v>0</v>
      </c>
      <c r="CA20" s="29">
        <v>0</v>
      </c>
      <c r="CB20" s="29">
        <v>282.98</v>
      </c>
      <c r="CD20" s="29" t="e">
        <f>$I$20/#REF!*100</f>
        <v>#REF!</v>
      </c>
      <c r="CE20" s="29">
        <v>37.08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</row>
    <row r="21" spans="1:95" s="5" customFormat="1" ht="15" x14ac:dyDescent="0.25">
      <c r="B21" s="24" t="s">
        <v>101</v>
      </c>
      <c r="C21" s="11"/>
      <c r="D21" s="11"/>
      <c r="E21" s="11"/>
      <c r="F21" s="11"/>
      <c r="G21" s="11"/>
      <c r="H21" s="11"/>
      <c r="I21" s="11"/>
    </row>
    <row r="22" spans="1:95" s="27" customFormat="1" ht="15" x14ac:dyDescent="0.25">
      <c r="A22" s="27" t="str">
        <f>"-"</f>
        <v>-</v>
      </c>
      <c r="B22" s="27" t="s">
        <v>102</v>
      </c>
      <c r="C22" s="28" t="str">
        <f>"60,0"</f>
        <v>60,0</v>
      </c>
      <c r="D22" s="28">
        <v>0.47</v>
      </c>
      <c r="E22" s="28">
        <v>0</v>
      </c>
      <c r="F22" s="28">
        <v>0.06</v>
      </c>
      <c r="G22" s="28">
        <v>0.06</v>
      </c>
      <c r="H22" s="28">
        <v>2.06</v>
      </c>
      <c r="I22" s="28">
        <v>9.3668399999999998</v>
      </c>
      <c r="J22" s="27">
        <v>0</v>
      </c>
      <c r="K22" s="27">
        <v>0</v>
      </c>
      <c r="L22" s="27">
        <v>0</v>
      </c>
      <c r="M22" s="27">
        <v>0</v>
      </c>
      <c r="N22" s="27">
        <v>1.41</v>
      </c>
      <c r="O22" s="27">
        <v>0.06</v>
      </c>
      <c r="P22" s="27">
        <v>0.59</v>
      </c>
      <c r="Q22" s="27">
        <v>0</v>
      </c>
      <c r="R22" s="27">
        <v>0</v>
      </c>
      <c r="S22" s="27">
        <v>0.06</v>
      </c>
      <c r="T22" s="27">
        <v>0.28999999999999998</v>
      </c>
      <c r="U22" s="27">
        <v>4.7</v>
      </c>
      <c r="V22" s="27">
        <v>82.91</v>
      </c>
      <c r="W22" s="27">
        <v>13.52</v>
      </c>
      <c r="X22" s="27">
        <v>8.23</v>
      </c>
      <c r="Y22" s="27">
        <v>24.7</v>
      </c>
      <c r="Z22" s="27">
        <v>0.35</v>
      </c>
      <c r="AA22" s="27">
        <v>0</v>
      </c>
      <c r="AB22" s="27">
        <v>35.28</v>
      </c>
      <c r="AC22" s="27">
        <v>6</v>
      </c>
      <c r="AD22" s="27">
        <v>0.06</v>
      </c>
      <c r="AE22" s="27">
        <v>0.02</v>
      </c>
      <c r="AF22" s="27">
        <v>0.02</v>
      </c>
      <c r="AG22" s="27">
        <v>0.12</v>
      </c>
      <c r="AH22" s="27">
        <v>0.18</v>
      </c>
      <c r="AI22" s="27">
        <v>5.88</v>
      </c>
      <c r="AJ22" s="27">
        <v>0</v>
      </c>
      <c r="AK22" s="27">
        <v>15.88</v>
      </c>
      <c r="AL22" s="27">
        <v>12.35</v>
      </c>
      <c r="AM22" s="27">
        <v>17.64</v>
      </c>
      <c r="AN22" s="27">
        <v>15.29</v>
      </c>
      <c r="AO22" s="27">
        <v>3.53</v>
      </c>
      <c r="AP22" s="27">
        <v>12.35</v>
      </c>
      <c r="AQ22" s="27">
        <v>2.94</v>
      </c>
      <c r="AR22" s="27">
        <v>10</v>
      </c>
      <c r="AS22" s="27">
        <v>15.29</v>
      </c>
      <c r="AT22" s="27">
        <v>26.46</v>
      </c>
      <c r="AU22" s="27">
        <v>31.16</v>
      </c>
      <c r="AV22" s="27">
        <v>5.88</v>
      </c>
      <c r="AW22" s="27">
        <v>16.46</v>
      </c>
      <c r="AX22" s="27">
        <v>82.32</v>
      </c>
      <c r="AY22" s="27">
        <v>0</v>
      </c>
      <c r="AZ22" s="27">
        <v>10</v>
      </c>
      <c r="BA22" s="27">
        <v>15.88</v>
      </c>
      <c r="BB22" s="27">
        <v>12.35</v>
      </c>
      <c r="BC22" s="27">
        <v>4.12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27">
        <v>0</v>
      </c>
      <c r="BT22" s="27">
        <v>0</v>
      </c>
      <c r="BU22" s="27">
        <v>0</v>
      </c>
      <c r="BV22" s="27">
        <v>0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57</v>
      </c>
      <c r="CE22" s="27">
        <v>5.88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</v>
      </c>
    </row>
    <row r="23" spans="1:95" s="27" customFormat="1" ht="15" x14ac:dyDescent="0.25">
      <c r="A23" s="27" t="str">
        <f>"1/2"</f>
        <v>1/2</v>
      </c>
      <c r="B23" s="27" t="s">
        <v>103</v>
      </c>
      <c r="C23" s="28" t="str">
        <f>"180,0"</f>
        <v>180,0</v>
      </c>
      <c r="D23" s="28">
        <v>7.07</v>
      </c>
      <c r="E23" s="28">
        <v>7.46</v>
      </c>
      <c r="F23" s="28">
        <v>6.48</v>
      </c>
      <c r="G23" s="28">
        <v>0.01</v>
      </c>
      <c r="H23" s="28">
        <v>0.54</v>
      </c>
      <c r="I23" s="28">
        <v>88.501288333333235</v>
      </c>
      <c r="J23" s="27">
        <v>1.79</v>
      </c>
      <c r="K23" s="27">
        <v>0</v>
      </c>
      <c r="L23" s="27">
        <v>0</v>
      </c>
      <c r="M23" s="27">
        <v>0</v>
      </c>
      <c r="N23" s="27">
        <v>0.41</v>
      </c>
      <c r="O23" s="27">
        <v>0.01</v>
      </c>
      <c r="P23" s="27">
        <v>0.12</v>
      </c>
      <c r="Q23" s="27">
        <v>0</v>
      </c>
      <c r="R23" s="27">
        <v>0</v>
      </c>
      <c r="S23" s="27">
        <v>0.01</v>
      </c>
      <c r="T23" s="27">
        <v>1.1000000000000001</v>
      </c>
      <c r="U23" s="27">
        <v>298.87</v>
      </c>
      <c r="V23" s="27">
        <v>78.97</v>
      </c>
      <c r="W23" s="27">
        <v>14.32</v>
      </c>
      <c r="X23" s="27">
        <v>7.78</v>
      </c>
      <c r="Y23" s="27">
        <v>70.599999999999994</v>
      </c>
      <c r="Z23" s="27">
        <v>0.78</v>
      </c>
      <c r="AA23" s="27">
        <v>33.299999999999997</v>
      </c>
      <c r="AB23" s="27">
        <v>328.93</v>
      </c>
      <c r="AC23" s="27">
        <v>124.13</v>
      </c>
      <c r="AD23" s="27">
        <v>0.26</v>
      </c>
      <c r="AE23" s="27">
        <v>0.02</v>
      </c>
      <c r="AF23" s="27">
        <v>0.09</v>
      </c>
      <c r="AG23" s="27">
        <v>2</v>
      </c>
      <c r="AH23" s="27">
        <v>4.4800000000000004</v>
      </c>
      <c r="AI23" s="27">
        <v>0.36</v>
      </c>
      <c r="AJ23" s="27">
        <v>0</v>
      </c>
      <c r="AK23" s="27">
        <v>0</v>
      </c>
      <c r="AL23" s="27">
        <v>0</v>
      </c>
      <c r="AM23" s="27">
        <v>136.86000000000001</v>
      </c>
      <c r="AN23" s="27">
        <v>114.37</v>
      </c>
      <c r="AO23" s="27">
        <v>53.42</v>
      </c>
      <c r="AP23" s="27">
        <v>77.459999999999994</v>
      </c>
      <c r="AQ23" s="27">
        <v>25.82</v>
      </c>
      <c r="AR23" s="27">
        <v>82.69</v>
      </c>
      <c r="AS23" s="27">
        <v>90.49</v>
      </c>
      <c r="AT23" s="27">
        <v>99.92</v>
      </c>
      <c r="AU23" s="27">
        <v>158.27000000000001</v>
      </c>
      <c r="AV23" s="27">
        <v>43.05</v>
      </c>
      <c r="AW23" s="27">
        <v>53.05</v>
      </c>
      <c r="AX23" s="27">
        <v>229.58</v>
      </c>
      <c r="AY23" s="27">
        <v>1.75</v>
      </c>
      <c r="AZ23" s="27">
        <v>50.57</v>
      </c>
      <c r="BA23" s="27">
        <v>117.34</v>
      </c>
      <c r="BB23" s="27">
        <v>60.22</v>
      </c>
      <c r="BC23" s="27">
        <v>37.1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242.4</v>
      </c>
      <c r="CE23" s="27">
        <v>88.12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0.67</v>
      </c>
    </row>
    <row r="24" spans="1:95" s="27" customFormat="1" ht="15" x14ac:dyDescent="0.25">
      <c r="A24" s="27" t="str">
        <f>"4/2"</f>
        <v>4/2</v>
      </c>
      <c r="B24" s="27" t="s">
        <v>104</v>
      </c>
      <c r="C24" s="28" t="str">
        <f>"200,0"</f>
        <v>200,0</v>
      </c>
      <c r="D24" s="28">
        <v>2.0299999999999998</v>
      </c>
      <c r="E24" s="28">
        <v>0.14000000000000001</v>
      </c>
      <c r="F24" s="28">
        <v>6.68</v>
      </c>
      <c r="G24" s="28">
        <v>6.73</v>
      </c>
      <c r="H24" s="28">
        <v>16.149999999999999</v>
      </c>
      <c r="I24" s="28">
        <v>128.34427447435723</v>
      </c>
      <c r="J24" s="27">
        <v>1.54</v>
      </c>
      <c r="K24" s="27">
        <v>4.2</v>
      </c>
      <c r="L24" s="27">
        <v>0</v>
      </c>
      <c r="M24" s="27">
        <v>0</v>
      </c>
      <c r="N24" s="27">
        <v>7.06</v>
      </c>
      <c r="O24" s="27">
        <v>6.83</v>
      </c>
      <c r="P24" s="27">
        <v>2.2599999999999998</v>
      </c>
      <c r="Q24" s="27">
        <v>0</v>
      </c>
      <c r="R24" s="27">
        <v>0</v>
      </c>
      <c r="S24" s="27">
        <v>0.24</v>
      </c>
      <c r="T24" s="27">
        <v>2.31</v>
      </c>
      <c r="U24" s="27">
        <v>433.52</v>
      </c>
      <c r="V24" s="27">
        <v>415.54</v>
      </c>
      <c r="W24" s="27">
        <v>33.74</v>
      </c>
      <c r="X24" s="27">
        <v>24.4</v>
      </c>
      <c r="Y24" s="27">
        <v>57.01</v>
      </c>
      <c r="Z24" s="27">
        <v>1.18</v>
      </c>
      <c r="AA24" s="27">
        <v>5.17</v>
      </c>
      <c r="AB24" s="27">
        <v>782.92</v>
      </c>
      <c r="AC24" s="27">
        <v>171.74</v>
      </c>
      <c r="AD24" s="27">
        <v>3.02</v>
      </c>
      <c r="AE24" s="27">
        <v>0.06</v>
      </c>
      <c r="AF24" s="27">
        <v>0.06</v>
      </c>
      <c r="AG24" s="27">
        <v>0.68</v>
      </c>
      <c r="AH24" s="27">
        <v>1.27</v>
      </c>
      <c r="AI24" s="27">
        <v>6.61</v>
      </c>
      <c r="AJ24" s="27">
        <v>0</v>
      </c>
      <c r="AK24" s="27">
        <v>0</v>
      </c>
      <c r="AL24" s="27">
        <v>0</v>
      </c>
      <c r="AM24" s="27">
        <v>65.930000000000007</v>
      </c>
      <c r="AN24" s="27">
        <v>81.95</v>
      </c>
      <c r="AO24" s="27">
        <v>15.63</v>
      </c>
      <c r="AP24" s="27">
        <v>50.64</v>
      </c>
      <c r="AQ24" s="27">
        <v>17.91</v>
      </c>
      <c r="AR24" s="27">
        <v>47.04</v>
      </c>
      <c r="AS24" s="27">
        <v>50.55</v>
      </c>
      <c r="AT24" s="27">
        <v>121.52</v>
      </c>
      <c r="AU24" s="27">
        <v>206.27</v>
      </c>
      <c r="AV24" s="27">
        <v>17.05</v>
      </c>
      <c r="AW24" s="27">
        <v>40.21</v>
      </c>
      <c r="AX24" s="27">
        <v>256.69</v>
      </c>
      <c r="AY24" s="27">
        <v>0</v>
      </c>
      <c r="AZ24" s="27">
        <v>39.659999999999997</v>
      </c>
      <c r="BA24" s="27">
        <v>46.46</v>
      </c>
      <c r="BB24" s="27">
        <v>43.54</v>
      </c>
      <c r="BC24" s="27">
        <v>16.05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0.39</v>
      </c>
      <c r="BL24" s="27">
        <v>0</v>
      </c>
      <c r="BM24" s="27">
        <v>0.24</v>
      </c>
      <c r="BN24" s="27">
        <v>0.02</v>
      </c>
      <c r="BO24" s="27">
        <v>0.04</v>
      </c>
      <c r="BP24" s="27">
        <v>0</v>
      </c>
      <c r="BQ24" s="27">
        <v>0</v>
      </c>
      <c r="BR24" s="27">
        <v>0</v>
      </c>
      <c r="BS24" s="27">
        <v>1.42</v>
      </c>
      <c r="BT24" s="27">
        <v>0</v>
      </c>
      <c r="BU24" s="27">
        <v>0</v>
      </c>
      <c r="BV24" s="27">
        <v>3.87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263.54000000000002</v>
      </c>
      <c r="CE24" s="27">
        <v>135.66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1.04</v>
      </c>
      <c r="CQ24" s="27">
        <v>1.04</v>
      </c>
    </row>
    <row r="25" spans="1:95" s="27" customFormat="1" ht="15" x14ac:dyDescent="0.25">
      <c r="A25" s="27" t="str">
        <f>"48/8"</f>
        <v>48/8</v>
      </c>
      <c r="B25" s="27" t="s">
        <v>105</v>
      </c>
      <c r="C25" s="28" t="str">
        <f>"200,0"</f>
        <v>200,0</v>
      </c>
      <c r="D25" s="28">
        <v>12.99</v>
      </c>
      <c r="E25" s="28">
        <v>10.8</v>
      </c>
      <c r="F25" s="28">
        <v>12.99</v>
      </c>
      <c r="G25" s="28">
        <v>1.82</v>
      </c>
      <c r="H25" s="28">
        <v>17.649999999999999</v>
      </c>
      <c r="I25" s="28">
        <v>237.16099383461554</v>
      </c>
      <c r="J25" s="27">
        <v>8.7100000000000009</v>
      </c>
      <c r="K25" s="27">
        <v>1.08</v>
      </c>
      <c r="L25" s="27">
        <v>0</v>
      </c>
      <c r="M25" s="27">
        <v>0</v>
      </c>
      <c r="N25" s="27">
        <v>3.85</v>
      </c>
      <c r="O25" s="27">
        <v>11.79</v>
      </c>
      <c r="P25" s="27">
        <v>2.02</v>
      </c>
      <c r="Q25" s="27">
        <v>0</v>
      </c>
      <c r="R25" s="27">
        <v>0</v>
      </c>
      <c r="S25" s="27">
        <v>0.43</v>
      </c>
      <c r="T25" s="27">
        <v>2.09</v>
      </c>
      <c r="U25" s="27">
        <v>277.95999999999998</v>
      </c>
      <c r="V25" s="27">
        <v>328.52</v>
      </c>
      <c r="W25" s="27">
        <v>57.44</v>
      </c>
      <c r="X25" s="27">
        <v>28.49</v>
      </c>
      <c r="Y25" s="27">
        <v>124.41</v>
      </c>
      <c r="Z25" s="27">
        <v>1.81</v>
      </c>
      <c r="AA25" s="27">
        <v>26.54</v>
      </c>
      <c r="AB25" s="27">
        <v>29.17</v>
      </c>
      <c r="AC25" s="27">
        <v>50.85</v>
      </c>
      <c r="AD25" s="27">
        <v>1.25</v>
      </c>
      <c r="AE25" s="27">
        <v>0.04</v>
      </c>
      <c r="AF25" s="27">
        <v>0.09</v>
      </c>
      <c r="AG25" s="27">
        <v>2.4500000000000002</v>
      </c>
      <c r="AH25" s="27">
        <v>6.61</v>
      </c>
      <c r="AI25" s="27">
        <v>3.33</v>
      </c>
      <c r="AJ25" s="27">
        <v>0</v>
      </c>
      <c r="AK25" s="27">
        <v>1.49</v>
      </c>
      <c r="AL25" s="27">
        <v>1.45</v>
      </c>
      <c r="AM25" s="27">
        <v>958.63</v>
      </c>
      <c r="AN25" s="27">
        <v>941.28</v>
      </c>
      <c r="AO25" s="27">
        <v>279</v>
      </c>
      <c r="AP25" s="27">
        <v>511.45</v>
      </c>
      <c r="AQ25" s="27">
        <v>141.41999999999999</v>
      </c>
      <c r="AR25" s="27">
        <v>540.83000000000004</v>
      </c>
      <c r="AS25" s="27">
        <v>690.77</v>
      </c>
      <c r="AT25" s="27">
        <v>723.43</v>
      </c>
      <c r="AU25" s="27">
        <v>1152.47</v>
      </c>
      <c r="AV25" s="27">
        <v>432.68</v>
      </c>
      <c r="AW25" s="27">
        <v>584.03</v>
      </c>
      <c r="AX25" s="27">
        <v>2106.5100000000002</v>
      </c>
      <c r="AY25" s="27">
        <v>150.97999999999999</v>
      </c>
      <c r="AZ25" s="27">
        <v>486.92</v>
      </c>
      <c r="BA25" s="27">
        <v>519.94000000000005</v>
      </c>
      <c r="BB25" s="27">
        <v>445</v>
      </c>
      <c r="BC25" s="27">
        <v>183.01</v>
      </c>
      <c r="BD25" s="27">
        <v>0.09</v>
      </c>
      <c r="BE25" s="27">
        <v>0.04</v>
      </c>
      <c r="BF25" s="27">
        <v>0.02</v>
      </c>
      <c r="BG25" s="27">
        <v>0.05</v>
      </c>
      <c r="BH25" s="27">
        <v>0.06</v>
      </c>
      <c r="BI25" s="27">
        <v>0.28000000000000003</v>
      </c>
      <c r="BJ25" s="27">
        <v>0</v>
      </c>
      <c r="BK25" s="27">
        <v>0.85</v>
      </c>
      <c r="BL25" s="27">
        <v>0</v>
      </c>
      <c r="BM25" s="27">
        <v>0.28999999999999998</v>
      </c>
      <c r="BN25" s="27">
        <v>0</v>
      </c>
      <c r="BO25" s="27">
        <v>0.01</v>
      </c>
      <c r="BP25" s="27">
        <v>0</v>
      </c>
      <c r="BQ25" s="27">
        <v>0.05</v>
      </c>
      <c r="BR25" s="27">
        <v>0.08</v>
      </c>
      <c r="BS25" s="27">
        <v>0.97</v>
      </c>
      <c r="BT25" s="27">
        <v>0</v>
      </c>
      <c r="BU25" s="27">
        <v>0</v>
      </c>
      <c r="BV25" s="27">
        <v>1.03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214.59</v>
      </c>
      <c r="CE25" s="27">
        <v>31.4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0.62</v>
      </c>
    </row>
    <row r="26" spans="1:95" s="27" customFormat="1" ht="15" x14ac:dyDescent="0.25">
      <c r="A26" s="27" t="str">
        <f>"7/11"</f>
        <v>7/11</v>
      </c>
      <c r="B26" s="27" t="s">
        <v>106</v>
      </c>
      <c r="C26" s="28" t="str">
        <f>"20,0"</f>
        <v>20,0</v>
      </c>
      <c r="D26" s="28">
        <v>0.25</v>
      </c>
      <c r="E26" s="28">
        <v>0.15</v>
      </c>
      <c r="F26" s="28">
        <v>1.56</v>
      </c>
      <c r="G26" s="28">
        <v>0.01</v>
      </c>
      <c r="H26" s="28">
        <v>0.89</v>
      </c>
      <c r="I26" s="28">
        <v>18.717575229933551</v>
      </c>
      <c r="J26" s="27">
        <v>1.1499999999999999</v>
      </c>
      <c r="K26" s="27">
        <v>0.02</v>
      </c>
      <c r="L26" s="27">
        <v>0</v>
      </c>
      <c r="M26" s="27">
        <v>0</v>
      </c>
      <c r="N26" s="27">
        <v>0.21</v>
      </c>
      <c r="O26" s="27">
        <v>0.65</v>
      </c>
      <c r="P26" s="27">
        <v>0.03</v>
      </c>
      <c r="Q26" s="27">
        <v>0</v>
      </c>
      <c r="R26" s="27">
        <v>0</v>
      </c>
      <c r="S26" s="27">
        <v>0.05</v>
      </c>
      <c r="T26" s="27">
        <v>0.21</v>
      </c>
      <c r="U26" s="27">
        <v>63.47</v>
      </c>
      <c r="V26" s="27">
        <v>7.67</v>
      </c>
      <c r="W26" s="27">
        <v>5.73</v>
      </c>
      <c r="X26" s="27">
        <v>0.62</v>
      </c>
      <c r="Y26" s="27">
        <v>4.37</v>
      </c>
      <c r="Z26" s="27">
        <v>0.03</v>
      </c>
      <c r="AA26" s="27">
        <v>12.55</v>
      </c>
      <c r="AB26" s="27">
        <v>5.78</v>
      </c>
      <c r="AC26" s="27">
        <v>13.62</v>
      </c>
      <c r="AD26" s="27">
        <v>0.05</v>
      </c>
      <c r="AE26" s="27">
        <v>0</v>
      </c>
      <c r="AF26" s="27">
        <v>0.01</v>
      </c>
      <c r="AG26" s="27">
        <v>0.02</v>
      </c>
      <c r="AH26" s="27">
        <v>7.0000000000000007E-2</v>
      </c>
      <c r="AI26" s="27">
        <v>0.01</v>
      </c>
      <c r="AJ26" s="27">
        <v>0</v>
      </c>
      <c r="AK26" s="27">
        <v>0.41</v>
      </c>
      <c r="AL26" s="27">
        <v>0.4</v>
      </c>
      <c r="AM26" s="27">
        <v>14.79</v>
      </c>
      <c r="AN26" s="27">
        <v>8.36</v>
      </c>
      <c r="AO26" s="27">
        <v>2</v>
      </c>
      <c r="AP26" s="27">
        <v>6.8</v>
      </c>
      <c r="AQ26" s="27">
        <v>2.97</v>
      </c>
      <c r="AR26" s="27">
        <v>8.61</v>
      </c>
      <c r="AS26" s="27">
        <v>3.59</v>
      </c>
      <c r="AT26" s="27">
        <v>11.99</v>
      </c>
      <c r="AU26" s="27">
        <v>3.89</v>
      </c>
      <c r="AV26" s="27">
        <v>4.87</v>
      </c>
      <c r="AW26" s="27">
        <v>3.67</v>
      </c>
      <c r="AX26" s="27">
        <v>31.58</v>
      </c>
      <c r="AY26" s="27">
        <v>0</v>
      </c>
      <c r="AZ26" s="27">
        <v>9.98</v>
      </c>
      <c r="BA26" s="27">
        <v>5.43</v>
      </c>
      <c r="BB26" s="27">
        <v>6.27</v>
      </c>
      <c r="BC26" s="27">
        <v>3.73</v>
      </c>
      <c r="BD26" s="27">
        <v>0.03</v>
      </c>
      <c r="BE26" s="27">
        <v>0.01</v>
      </c>
      <c r="BF26" s="27">
        <v>0.01</v>
      </c>
      <c r="BG26" s="27">
        <v>0.01</v>
      </c>
      <c r="BH26" s="27">
        <v>0.02</v>
      </c>
      <c r="BI26" s="27">
        <v>0.08</v>
      </c>
      <c r="BJ26" s="27">
        <v>0</v>
      </c>
      <c r="BK26" s="27">
        <v>0.22</v>
      </c>
      <c r="BL26" s="27">
        <v>0</v>
      </c>
      <c r="BM26" s="27">
        <v>7.0000000000000007E-2</v>
      </c>
      <c r="BN26" s="27">
        <v>0</v>
      </c>
      <c r="BO26" s="27">
        <v>0</v>
      </c>
      <c r="BP26" s="27">
        <v>0</v>
      </c>
      <c r="BQ26" s="27">
        <v>0.02</v>
      </c>
      <c r="BR26" s="27">
        <v>0.02</v>
      </c>
      <c r="BS26" s="27">
        <v>0.18</v>
      </c>
      <c r="BT26" s="27">
        <v>0</v>
      </c>
      <c r="BU26" s="27">
        <v>0</v>
      </c>
      <c r="BV26" s="27">
        <v>0.03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19.54</v>
      </c>
      <c r="CE26" s="27">
        <v>13.51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0.16</v>
      </c>
    </row>
    <row r="27" spans="1:95" s="27" customFormat="1" ht="15" x14ac:dyDescent="0.25">
      <c r="A27" s="27" t="str">
        <f>"20/10"</f>
        <v>20/10</v>
      </c>
      <c r="B27" s="27" t="s">
        <v>107</v>
      </c>
      <c r="C27" s="28" t="str">
        <f>"200,0"</f>
        <v>200,0</v>
      </c>
      <c r="D27" s="28">
        <v>1.03</v>
      </c>
      <c r="E27" s="28">
        <v>0</v>
      </c>
      <c r="F27" s="28">
        <v>0.06</v>
      </c>
      <c r="G27" s="28">
        <v>0.06</v>
      </c>
      <c r="H27" s="28">
        <v>34.119999999999997</v>
      </c>
      <c r="I27" s="28">
        <v>130.78064799999996</v>
      </c>
      <c r="J27" s="27">
        <v>0.02</v>
      </c>
      <c r="K27" s="27">
        <v>0</v>
      </c>
      <c r="L27" s="27">
        <v>0</v>
      </c>
      <c r="M27" s="27">
        <v>0</v>
      </c>
      <c r="N27" s="27">
        <v>24.15</v>
      </c>
      <c r="O27" s="27">
        <v>6.44</v>
      </c>
      <c r="P27" s="27">
        <v>3.53</v>
      </c>
      <c r="Q27" s="27">
        <v>0</v>
      </c>
      <c r="R27" s="27">
        <v>0</v>
      </c>
      <c r="S27" s="27">
        <v>0.3</v>
      </c>
      <c r="T27" s="27">
        <v>0.84</v>
      </c>
      <c r="U27" s="27">
        <v>3.99</v>
      </c>
      <c r="V27" s="27">
        <v>341.6</v>
      </c>
      <c r="W27" s="27">
        <v>34.58</v>
      </c>
      <c r="X27" s="27">
        <v>19.95</v>
      </c>
      <c r="Y27" s="27">
        <v>32.880000000000003</v>
      </c>
      <c r="Z27" s="27">
        <v>0.66</v>
      </c>
      <c r="AA27" s="27">
        <v>0</v>
      </c>
      <c r="AB27" s="27">
        <v>630</v>
      </c>
      <c r="AC27" s="27">
        <v>116.6</v>
      </c>
      <c r="AD27" s="27">
        <v>1.1000000000000001</v>
      </c>
      <c r="AE27" s="27">
        <v>0.02</v>
      </c>
      <c r="AF27" s="27">
        <v>0.04</v>
      </c>
      <c r="AG27" s="27">
        <v>0.51</v>
      </c>
      <c r="AH27" s="27">
        <v>0.78</v>
      </c>
      <c r="AI27" s="27">
        <v>0.32</v>
      </c>
      <c r="AJ27" s="27">
        <v>0</v>
      </c>
      <c r="AK27" s="27">
        <v>0</v>
      </c>
      <c r="AL27" s="27">
        <v>0</v>
      </c>
      <c r="AM27" s="27">
        <v>0.01</v>
      </c>
      <c r="AN27" s="27">
        <v>0.02</v>
      </c>
      <c r="AO27" s="27">
        <v>0</v>
      </c>
      <c r="AP27" s="27">
        <v>0.01</v>
      </c>
      <c r="AQ27" s="27">
        <v>0</v>
      </c>
      <c r="AR27" s="27">
        <v>0.01</v>
      </c>
      <c r="AS27" s="27">
        <v>0.01</v>
      </c>
      <c r="AT27" s="27">
        <v>0.01</v>
      </c>
      <c r="AU27" s="27">
        <v>0.06</v>
      </c>
      <c r="AV27" s="27">
        <v>0</v>
      </c>
      <c r="AW27" s="27">
        <v>0.01</v>
      </c>
      <c r="AX27" s="27">
        <v>0.03</v>
      </c>
      <c r="AY27" s="27">
        <v>0</v>
      </c>
      <c r="AZ27" s="27">
        <v>0.02</v>
      </c>
      <c r="BA27" s="27">
        <v>0.01</v>
      </c>
      <c r="BB27" s="27">
        <v>0.01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0.01</v>
      </c>
      <c r="BT27" s="27">
        <v>0</v>
      </c>
      <c r="BU27" s="27">
        <v>0</v>
      </c>
      <c r="BV27" s="27">
        <v>0.01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215.62</v>
      </c>
      <c r="CE27" s="27">
        <v>105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15</v>
      </c>
      <c r="CQ27" s="27">
        <v>0</v>
      </c>
    </row>
    <row r="28" spans="1:95" s="27" customFormat="1" ht="15" x14ac:dyDescent="0.25">
      <c r="A28" s="27" t="str">
        <f>"-"</f>
        <v>-</v>
      </c>
      <c r="B28" s="27" t="s">
        <v>108</v>
      </c>
      <c r="C28" s="28" t="str">
        <f>"40,0"</f>
        <v>40,0</v>
      </c>
      <c r="D28" s="28">
        <v>2.64</v>
      </c>
      <c r="E28" s="28">
        <v>0</v>
      </c>
      <c r="F28" s="28">
        <v>0.48</v>
      </c>
      <c r="G28" s="28">
        <v>0.48</v>
      </c>
      <c r="H28" s="28">
        <v>16.68</v>
      </c>
      <c r="I28" s="28">
        <v>77.352000000000004</v>
      </c>
      <c r="J28" s="27">
        <v>0.08</v>
      </c>
      <c r="K28" s="27">
        <v>0</v>
      </c>
      <c r="L28" s="27">
        <v>0</v>
      </c>
      <c r="M28" s="27">
        <v>0</v>
      </c>
      <c r="N28" s="27">
        <v>0.48</v>
      </c>
      <c r="O28" s="27">
        <v>12.88</v>
      </c>
      <c r="P28" s="27">
        <v>3.32</v>
      </c>
      <c r="Q28" s="27">
        <v>0</v>
      </c>
      <c r="R28" s="27">
        <v>0</v>
      </c>
      <c r="S28" s="27">
        <v>0.4</v>
      </c>
      <c r="T28" s="27">
        <v>1</v>
      </c>
      <c r="U28" s="27">
        <v>244</v>
      </c>
      <c r="V28" s="27">
        <v>98</v>
      </c>
      <c r="W28" s="27">
        <v>14</v>
      </c>
      <c r="X28" s="27">
        <v>18.8</v>
      </c>
      <c r="Y28" s="27">
        <v>63.2</v>
      </c>
      <c r="Z28" s="27">
        <v>1.56</v>
      </c>
      <c r="AA28" s="27">
        <v>0</v>
      </c>
      <c r="AB28" s="27">
        <v>2</v>
      </c>
      <c r="AC28" s="27">
        <v>0.4</v>
      </c>
      <c r="AD28" s="27">
        <v>0.56000000000000005</v>
      </c>
      <c r="AE28" s="27">
        <v>7.0000000000000007E-2</v>
      </c>
      <c r="AF28" s="27">
        <v>0.03</v>
      </c>
      <c r="AG28" s="27">
        <v>0.28000000000000003</v>
      </c>
      <c r="AH28" s="27">
        <v>0.8</v>
      </c>
      <c r="AI28" s="27">
        <v>0</v>
      </c>
      <c r="AJ28" s="27">
        <v>0</v>
      </c>
      <c r="AK28" s="27">
        <v>0</v>
      </c>
      <c r="AL28" s="27">
        <v>0</v>
      </c>
      <c r="AM28" s="27">
        <v>170.8</v>
      </c>
      <c r="AN28" s="27">
        <v>89.2</v>
      </c>
      <c r="AO28" s="27">
        <v>37.200000000000003</v>
      </c>
      <c r="AP28" s="27">
        <v>79.2</v>
      </c>
      <c r="AQ28" s="27">
        <v>32</v>
      </c>
      <c r="AR28" s="27">
        <v>148.4</v>
      </c>
      <c r="AS28" s="27">
        <v>118.8</v>
      </c>
      <c r="AT28" s="27">
        <v>116.4</v>
      </c>
      <c r="AU28" s="27">
        <v>185.6</v>
      </c>
      <c r="AV28" s="27">
        <v>49.6</v>
      </c>
      <c r="AW28" s="27">
        <v>124</v>
      </c>
      <c r="AX28" s="27">
        <v>611.6</v>
      </c>
      <c r="AY28" s="27">
        <v>0</v>
      </c>
      <c r="AZ28" s="27">
        <v>210.4</v>
      </c>
      <c r="BA28" s="27">
        <v>116.4</v>
      </c>
      <c r="BB28" s="27">
        <v>72</v>
      </c>
      <c r="BC28" s="27">
        <v>52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0.06</v>
      </c>
      <c r="BL28" s="27">
        <v>0</v>
      </c>
      <c r="BM28" s="27">
        <v>0</v>
      </c>
      <c r="BN28" s="27">
        <v>0.01</v>
      </c>
      <c r="BO28" s="27">
        <v>0</v>
      </c>
      <c r="BP28" s="27">
        <v>0</v>
      </c>
      <c r="BQ28" s="27">
        <v>0</v>
      </c>
      <c r="BR28" s="27">
        <v>0</v>
      </c>
      <c r="BS28" s="27">
        <v>0.04</v>
      </c>
      <c r="BT28" s="27">
        <v>0</v>
      </c>
      <c r="BU28" s="27">
        <v>0</v>
      </c>
      <c r="BV28" s="27">
        <v>0.19</v>
      </c>
      <c r="BW28" s="27">
        <v>0.03</v>
      </c>
      <c r="BX28" s="27">
        <v>0</v>
      </c>
      <c r="BY28" s="27">
        <v>0</v>
      </c>
      <c r="BZ28" s="27">
        <v>0</v>
      </c>
      <c r="CA28" s="27">
        <v>0</v>
      </c>
      <c r="CB28" s="27">
        <v>18.8</v>
      </c>
      <c r="CE28" s="27">
        <v>0.33</v>
      </c>
      <c r="CG28" s="27">
        <v>0</v>
      </c>
      <c r="CH28" s="27">
        <v>0</v>
      </c>
      <c r="CI28" s="27">
        <v>0</v>
      </c>
      <c r="CJ28" s="27">
        <v>0</v>
      </c>
      <c r="CK28" s="27">
        <v>0</v>
      </c>
      <c r="CL28" s="27">
        <v>0</v>
      </c>
      <c r="CM28" s="27">
        <v>0</v>
      </c>
      <c r="CN28" s="27">
        <v>0</v>
      </c>
      <c r="CO28" s="27">
        <v>0</v>
      </c>
      <c r="CP28" s="27">
        <v>0</v>
      </c>
      <c r="CQ28" s="27">
        <v>0</v>
      </c>
    </row>
    <row r="29" spans="1:95" s="25" customFormat="1" ht="15" x14ac:dyDescent="0.25">
      <c r="A29" s="25" t="str">
        <f>"-"</f>
        <v>-</v>
      </c>
      <c r="B29" s="25" t="s">
        <v>109</v>
      </c>
      <c r="C29" s="26" t="str">
        <f>"30,0"</f>
        <v>30,0</v>
      </c>
      <c r="D29" s="26">
        <v>1.98</v>
      </c>
      <c r="E29" s="26">
        <v>0</v>
      </c>
      <c r="F29" s="26">
        <v>0.2</v>
      </c>
      <c r="G29" s="26">
        <v>0.2</v>
      </c>
      <c r="H29" s="26">
        <v>14.07</v>
      </c>
      <c r="I29" s="26">
        <v>67.170299999999997</v>
      </c>
      <c r="J29" s="25">
        <v>0</v>
      </c>
      <c r="K29" s="25">
        <v>0</v>
      </c>
      <c r="L29" s="25">
        <v>0</v>
      </c>
      <c r="M29" s="25">
        <v>0</v>
      </c>
      <c r="N29" s="25">
        <v>0.33</v>
      </c>
      <c r="O29" s="25">
        <v>13.68</v>
      </c>
      <c r="P29" s="25">
        <v>0.06</v>
      </c>
      <c r="Q29" s="25">
        <v>0</v>
      </c>
      <c r="R29" s="25">
        <v>0</v>
      </c>
      <c r="S29" s="25">
        <v>0</v>
      </c>
      <c r="T29" s="25">
        <v>0.54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152.69</v>
      </c>
      <c r="AN29" s="25">
        <v>50.63</v>
      </c>
      <c r="AO29" s="25">
        <v>30.02</v>
      </c>
      <c r="AP29" s="25">
        <v>60.03</v>
      </c>
      <c r="AQ29" s="25">
        <v>22.71</v>
      </c>
      <c r="AR29" s="25">
        <v>108.58</v>
      </c>
      <c r="AS29" s="25">
        <v>67.34</v>
      </c>
      <c r="AT29" s="25">
        <v>93.96</v>
      </c>
      <c r="AU29" s="25">
        <v>77.52</v>
      </c>
      <c r="AV29" s="25">
        <v>40.72</v>
      </c>
      <c r="AW29" s="25">
        <v>72.040000000000006</v>
      </c>
      <c r="AX29" s="25">
        <v>602.39</v>
      </c>
      <c r="AY29" s="25">
        <v>0</v>
      </c>
      <c r="AZ29" s="25">
        <v>196.27</v>
      </c>
      <c r="BA29" s="25">
        <v>85.35</v>
      </c>
      <c r="BB29" s="25">
        <v>56.64</v>
      </c>
      <c r="BC29" s="25">
        <v>44.89</v>
      </c>
      <c r="BD29" s="25">
        <v>0</v>
      </c>
      <c r="BE29" s="25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0.02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0.02</v>
      </c>
      <c r="BT29" s="25">
        <v>0</v>
      </c>
      <c r="BU29" s="25">
        <v>0</v>
      </c>
      <c r="BV29" s="25">
        <v>0.08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11.73</v>
      </c>
      <c r="CE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</row>
    <row r="30" spans="1:95" s="29" customFormat="1" ht="14.25" x14ac:dyDescent="0.2">
      <c r="B30" s="29" t="s">
        <v>110</v>
      </c>
      <c r="C30" s="30"/>
      <c r="D30" s="30">
        <v>28.47</v>
      </c>
      <c r="E30" s="30">
        <v>18.55</v>
      </c>
      <c r="F30" s="30">
        <v>28.51</v>
      </c>
      <c r="G30" s="30">
        <v>9.3699999999999992</v>
      </c>
      <c r="H30" s="30">
        <v>102.16</v>
      </c>
      <c r="I30" s="30">
        <v>757.39</v>
      </c>
      <c r="J30" s="29">
        <v>13.3</v>
      </c>
      <c r="K30" s="29">
        <v>5.31</v>
      </c>
      <c r="L30" s="29">
        <v>0</v>
      </c>
      <c r="M30" s="29">
        <v>0</v>
      </c>
      <c r="N30" s="29">
        <v>37.9</v>
      </c>
      <c r="O30" s="29">
        <v>52.33</v>
      </c>
      <c r="P30" s="29">
        <v>11.92</v>
      </c>
      <c r="Q30" s="29">
        <v>0</v>
      </c>
      <c r="R30" s="29">
        <v>0</v>
      </c>
      <c r="S30" s="29">
        <v>1.49</v>
      </c>
      <c r="T30" s="29">
        <v>8.3800000000000008</v>
      </c>
      <c r="U30" s="29">
        <v>1326.51</v>
      </c>
      <c r="V30" s="29">
        <v>1353.21</v>
      </c>
      <c r="W30" s="29">
        <v>173.34</v>
      </c>
      <c r="X30" s="29">
        <v>108.28</v>
      </c>
      <c r="Y30" s="29">
        <v>377.17</v>
      </c>
      <c r="Z30" s="29">
        <v>6.38</v>
      </c>
      <c r="AA30" s="29">
        <v>77.56</v>
      </c>
      <c r="AB30" s="29">
        <v>1814.08</v>
      </c>
      <c r="AC30" s="29">
        <v>483.34</v>
      </c>
      <c r="AD30" s="29">
        <v>6.29</v>
      </c>
      <c r="AE30" s="29">
        <v>0.24</v>
      </c>
      <c r="AF30" s="29">
        <v>0.33</v>
      </c>
      <c r="AG30" s="29">
        <v>6.06</v>
      </c>
      <c r="AH30" s="29">
        <v>14.19</v>
      </c>
      <c r="AI30" s="29">
        <v>16.510000000000002</v>
      </c>
      <c r="AJ30" s="29">
        <v>0</v>
      </c>
      <c r="AK30" s="29">
        <v>17.78</v>
      </c>
      <c r="AL30" s="29">
        <v>14.2</v>
      </c>
      <c r="AM30" s="29">
        <v>1517.35</v>
      </c>
      <c r="AN30" s="29">
        <v>1301.0999999999999</v>
      </c>
      <c r="AO30" s="29">
        <v>420.8</v>
      </c>
      <c r="AP30" s="29">
        <v>797.93</v>
      </c>
      <c r="AQ30" s="29">
        <v>245.76</v>
      </c>
      <c r="AR30" s="29">
        <v>946.15</v>
      </c>
      <c r="AS30" s="29">
        <v>1036.8399999999999</v>
      </c>
      <c r="AT30" s="29">
        <v>1193.7</v>
      </c>
      <c r="AU30" s="29">
        <v>1815.24</v>
      </c>
      <c r="AV30" s="29">
        <v>593.86</v>
      </c>
      <c r="AW30" s="29">
        <v>893.46</v>
      </c>
      <c r="AX30" s="29">
        <v>3920.69</v>
      </c>
      <c r="AY30" s="29">
        <v>152.72999999999999</v>
      </c>
      <c r="AZ30" s="29">
        <v>1003.81</v>
      </c>
      <c r="BA30" s="29">
        <v>906.81</v>
      </c>
      <c r="BB30" s="29">
        <v>696.03</v>
      </c>
      <c r="BC30" s="29">
        <v>340.91</v>
      </c>
      <c r="BD30" s="29">
        <v>0.12</v>
      </c>
      <c r="BE30" s="29">
        <v>0.05</v>
      </c>
      <c r="BF30" s="29">
        <v>0.03</v>
      </c>
      <c r="BG30" s="29">
        <v>0.06</v>
      </c>
      <c r="BH30" s="29">
        <v>7.0000000000000007E-2</v>
      </c>
      <c r="BI30" s="29">
        <v>0.37</v>
      </c>
      <c r="BJ30" s="29">
        <v>0</v>
      </c>
      <c r="BK30" s="29">
        <v>1.54</v>
      </c>
      <c r="BL30" s="29">
        <v>0</v>
      </c>
      <c r="BM30" s="29">
        <v>0.6</v>
      </c>
      <c r="BN30" s="29">
        <v>0.03</v>
      </c>
      <c r="BO30" s="29">
        <v>0.05</v>
      </c>
      <c r="BP30" s="29">
        <v>0</v>
      </c>
      <c r="BQ30" s="29">
        <v>7.0000000000000007E-2</v>
      </c>
      <c r="BR30" s="29">
        <v>0.11</v>
      </c>
      <c r="BS30" s="29">
        <v>2.64</v>
      </c>
      <c r="BT30" s="29">
        <v>0</v>
      </c>
      <c r="BU30" s="29">
        <v>0</v>
      </c>
      <c r="BV30" s="29">
        <v>5.21</v>
      </c>
      <c r="BW30" s="29">
        <v>0.04</v>
      </c>
      <c r="BX30" s="29">
        <v>0</v>
      </c>
      <c r="BY30" s="29">
        <v>0</v>
      </c>
      <c r="BZ30" s="29">
        <v>0</v>
      </c>
      <c r="CA30" s="29">
        <v>0</v>
      </c>
      <c r="CB30" s="29">
        <v>1043.21</v>
      </c>
      <c r="CD30" s="29" t="e">
        <f>$I$30/#REF!*100</f>
        <v>#REF!</v>
      </c>
      <c r="CE30" s="29">
        <v>379.9</v>
      </c>
      <c r="CG30" s="29">
        <v>0</v>
      </c>
      <c r="CH30" s="29">
        <v>0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0</v>
      </c>
      <c r="CO30" s="29">
        <v>0</v>
      </c>
      <c r="CP30" s="29">
        <v>16.04</v>
      </c>
      <c r="CQ30" s="29">
        <v>2.48</v>
      </c>
    </row>
    <row r="31" spans="1:95" s="5" customFormat="1" ht="15" x14ac:dyDescent="0.25">
      <c r="B31" s="24" t="s">
        <v>111</v>
      </c>
      <c r="C31" s="11"/>
      <c r="D31" s="11"/>
      <c r="E31" s="11"/>
      <c r="F31" s="11"/>
      <c r="G31" s="11"/>
      <c r="H31" s="11"/>
      <c r="I31" s="11"/>
    </row>
    <row r="32" spans="1:95" s="27" customFormat="1" ht="15" x14ac:dyDescent="0.25">
      <c r="A32" s="27" t="str">
        <f>"-"</f>
        <v>-</v>
      </c>
      <c r="B32" s="27" t="s">
        <v>112</v>
      </c>
      <c r="C32" s="28" t="str">
        <f>"60,0"</f>
        <v>60,0</v>
      </c>
      <c r="D32" s="28">
        <v>3.81</v>
      </c>
      <c r="E32" s="28">
        <v>3.81</v>
      </c>
      <c r="F32" s="28">
        <v>4.9800000000000004</v>
      </c>
      <c r="G32" s="28">
        <v>0</v>
      </c>
      <c r="H32" s="28">
        <v>39</v>
      </c>
      <c r="I32" s="28">
        <v>214.70847457627133</v>
      </c>
      <c r="J32" s="27">
        <v>1.07</v>
      </c>
      <c r="K32" s="27">
        <v>0</v>
      </c>
      <c r="L32" s="27">
        <v>1.07</v>
      </c>
      <c r="M32" s="27">
        <v>0</v>
      </c>
      <c r="N32" s="27">
        <v>12</v>
      </c>
      <c r="O32" s="27">
        <v>25.83</v>
      </c>
      <c r="P32" s="27">
        <v>1.17</v>
      </c>
      <c r="Q32" s="27">
        <v>0</v>
      </c>
      <c r="R32" s="27">
        <v>0</v>
      </c>
      <c r="S32" s="27">
        <v>0.25</v>
      </c>
      <c r="T32" s="27">
        <v>0.51</v>
      </c>
      <c r="U32" s="27">
        <v>167.8</v>
      </c>
      <c r="V32" s="27">
        <v>55.93</v>
      </c>
      <c r="W32" s="27">
        <v>14.75</v>
      </c>
      <c r="X32" s="27">
        <v>10.17</v>
      </c>
      <c r="Y32" s="27">
        <v>45.76</v>
      </c>
      <c r="Z32" s="27">
        <v>1.07</v>
      </c>
      <c r="AA32" s="27">
        <v>5.08</v>
      </c>
      <c r="AB32" s="27">
        <v>4.07</v>
      </c>
      <c r="AC32" s="27">
        <v>5.59</v>
      </c>
      <c r="AD32" s="27">
        <v>1.78</v>
      </c>
      <c r="AE32" s="27">
        <v>0.04</v>
      </c>
      <c r="AF32" s="27">
        <v>0.03</v>
      </c>
      <c r="AG32" s="27">
        <v>0.36</v>
      </c>
      <c r="AH32" s="27">
        <v>0.97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2.29</v>
      </c>
      <c r="CE32" s="27">
        <v>5.76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</row>
    <row r="33" spans="1:95" s="25" customFormat="1" ht="15" x14ac:dyDescent="0.25">
      <c r="A33" s="25" t="str">
        <f>"38/10"</f>
        <v>38/10</v>
      </c>
      <c r="B33" s="25" t="s">
        <v>113</v>
      </c>
      <c r="C33" s="26" t="str">
        <f>"200,0"</f>
        <v>200,0</v>
      </c>
      <c r="D33" s="26">
        <v>5.51</v>
      </c>
      <c r="E33" s="26">
        <v>5.51</v>
      </c>
      <c r="F33" s="26">
        <v>6.08</v>
      </c>
      <c r="G33" s="26">
        <v>0</v>
      </c>
      <c r="H33" s="26">
        <v>8.93</v>
      </c>
      <c r="I33" s="26">
        <v>111.29399999999998</v>
      </c>
      <c r="J33" s="25">
        <v>4</v>
      </c>
      <c r="K33" s="25">
        <v>0</v>
      </c>
      <c r="L33" s="25">
        <v>0</v>
      </c>
      <c r="M33" s="25">
        <v>0</v>
      </c>
      <c r="N33" s="25">
        <v>8.93</v>
      </c>
      <c r="O33" s="25">
        <v>0</v>
      </c>
      <c r="P33" s="25">
        <v>0</v>
      </c>
      <c r="Q33" s="25">
        <v>0</v>
      </c>
      <c r="R33" s="25">
        <v>0</v>
      </c>
      <c r="S33" s="25">
        <v>0.2</v>
      </c>
      <c r="T33" s="25">
        <v>1.4</v>
      </c>
      <c r="U33" s="25">
        <v>90</v>
      </c>
      <c r="V33" s="25">
        <v>262.8</v>
      </c>
      <c r="W33" s="25">
        <v>216</v>
      </c>
      <c r="X33" s="25">
        <v>25.2</v>
      </c>
      <c r="Y33" s="25">
        <v>153</v>
      </c>
      <c r="Z33" s="25">
        <v>0.18</v>
      </c>
      <c r="AA33" s="25">
        <v>38</v>
      </c>
      <c r="AB33" s="25">
        <v>18</v>
      </c>
      <c r="AC33" s="25">
        <v>44</v>
      </c>
      <c r="AD33" s="25">
        <v>0</v>
      </c>
      <c r="AE33" s="25">
        <v>0.06</v>
      </c>
      <c r="AF33" s="25">
        <v>0.26</v>
      </c>
      <c r="AG33" s="25">
        <v>0.18</v>
      </c>
      <c r="AH33" s="25">
        <v>1.6</v>
      </c>
      <c r="AI33" s="25">
        <v>1.3</v>
      </c>
      <c r="AJ33" s="25">
        <v>0</v>
      </c>
      <c r="AK33" s="25">
        <v>309.7</v>
      </c>
      <c r="AL33" s="25">
        <v>305.89999999999998</v>
      </c>
      <c r="AM33" s="25">
        <v>524.4</v>
      </c>
      <c r="AN33" s="25">
        <v>421.8</v>
      </c>
      <c r="AO33" s="25">
        <v>140.6</v>
      </c>
      <c r="AP33" s="25">
        <v>247</v>
      </c>
      <c r="AQ33" s="25">
        <v>81.7</v>
      </c>
      <c r="AR33" s="25">
        <v>277.39999999999998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349.6</v>
      </c>
      <c r="BC33" s="25">
        <v>49.4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176.8</v>
      </c>
      <c r="CE33" s="25">
        <v>41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9.32</v>
      </c>
      <c r="E34" s="30">
        <v>9.32</v>
      </c>
      <c r="F34" s="30">
        <v>11.06</v>
      </c>
      <c r="G34" s="30">
        <v>0</v>
      </c>
      <c r="H34" s="30">
        <v>47.93</v>
      </c>
      <c r="I34" s="30">
        <v>326</v>
      </c>
      <c r="J34" s="29">
        <v>5.07</v>
      </c>
      <c r="K34" s="29">
        <v>0</v>
      </c>
      <c r="L34" s="29">
        <v>1.07</v>
      </c>
      <c r="M34" s="29">
        <v>0</v>
      </c>
      <c r="N34" s="29">
        <v>20.93</v>
      </c>
      <c r="O34" s="29">
        <v>25.83</v>
      </c>
      <c r="P34" s="29">
        <v>1.17</v>
      </c>
      <c r="Q34" s="29">
        <v>0</v>
      </c>
      <c r="R34" s="29">
        <v>0</v>
      </c>
      <c r="S34" s="29">
        <v>0.45</v>
      </c>
      <c r="T34" s="29">
        <v>1.91</v>
      </c>
      <c r="U34" s="29">
        <v>257.8</v>
      </c>
      <c r="V34" s="29">
        <v>318.73</v>
      </c>
      <c r="W34" s="29">
        <v>230.75</v>
      </c>
      <c r="X34" s="29">
        <v>35.369999999999997</v>
      </c>
      <c r="Y34" s="29">
        <v>198.76</v>
      </c>
      <c r="Z34" s="29">
        <v>1.25</v>
      </c>
      <c r="AA34" s="29">
        <v>43.08</v>
      </c>
      <c r="AB34" s="29">
        <v>22.07</v>
      </c>
      <c r="AC34" s="29">
        <v>49.59</v>
      </c>
      <c r="AD34" s="29">
        <v>1.78</v>
      </c>
      <c r="AE34" s="29">
        <v>0.1</v>
      </c>
      <c r="AF34" s="29">
        <v>0.28000000000000003</v>
      </c>
      <c r="AG34" s="29">
        <v>0.54</v>
      </c>
      <c r="AH34" s="29">
        <v>2.57</v>
      </c>
      <c r="AI34" s="29">
        <v>1.3</v>
      </c>
      <c r="AJ34" s="29">
        <v>0</v>
      </c>
      <c r="AK34" s="29">
        <v>309.7</v>
      </c>
      <c r="AL34" s="29">
        <v>305.89999999999998</v>
      </c>
      <c r="AM34" s="29">
        <v>524.4</v>
      </c>
      <c r="AN34" s="29">
        <v>421.8</v>
      </c>
      <c r="AO34" s="29">
        <v>140.6</v>
      </c>
      <c r="AP34" s="29">
        <v>247</v>
      </c>
      <c r="AQ34" s="29">
        <v>81.7</v>
      </c>
      <c r="AR34" s="29">
        <v>277.39999999999998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349.6</v>
      </c>
      <c r="BC34" s="29">
        <v>49.4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0</v>
      </c>
      <c r="BY34" s="29">
        <v>0</v>
      </c>
      <c r="BZ34" s="29">
        <v>0</v>
      </c>
      <c r="CA34" s="29">
        <v>0</v>
      </c>
      <c r="CB34" s="29">
        <v>179.09</v>
      </c>
      <c r="CD34" s="29" t="e">
        <f>$I$34/#REF!*100</f>
        <v>#REF!</v>
      </c>
      <c r="CE34" s="29">
        <v>46.76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</row>
    <row r="35" spans="1:95" s="29" customFormat="1" ht="14.25" x14ac:dyDescent="0.2">
      <c r="B35" s="29" t="s">
        <v>115</v>
      </c>
      <c r="C35" s="30"/>
      <c r="D35" s="30">
        <v>57.02</v>
      </c>
      <c r="E35" s="30">
        <v>39.99</v>
      </c>
      <c r="F35" s="30">
        <v>65.13</v>
      </c>
      <c r="G35" s="30">
        <v>12.33</v>
      </c>
      <c r="H35" s="30">
        <v>239.29</v>
      </c>
      <c r="I35" s="30">
        <v>1739.6</v>
      </c>
      <c r="J35" s="29">
        <v>33.68</v>
      </c>
      <c r="K35" s="29">
        <v>5.63</v>
      </c>
      <c r="L35" s="29">
        <v>1.07</v>
      </c>
      <c r="M35" s="29">
        <v>0</v>
      </c>
      <c r="N35" s="29">
        <v>105.49</v>
      </c>
      <c r="O35" s="29">
        <v>114.97</v>
      </c>
      <c r="P35" s="29">
        <v>18.829999999999998</v>
      </c>
      <c r="Q35" s="29">
        <v>0</v>
      </c>
      <c r="R35" s="29">
        <v>0</v>
      </c>
      <c r="S35" s="29">
        <v>5.16</v>
      </c>
      <c r="T35" s="29">
        <v>15.99</v>
      </c>
      <c r="U35" s="29">
        <v>2391.31</v>
      </c>
      <c r="V35" s="29">
        <v>2804.26</v>
      </c>
      <c r="W35" s="29">
        <v>929.89</v>
      </c>
      <c r="X35" s="29">
        <v>246.19</v>
      </c>
      <c r="Y35" s="29">
        <v>1041.92</v>
      </c>
      <c r="Z35" s="29">
        <v>13.94</v>
      </c>
      <c r="AA35" s="29">
        <v>249.44</v>
      </c>
      <c r="AB35" s="29">
        <v>1989.21</v>
      </c>
      <c r="AC35" s="29">
        <v>704.56</v>
      </c>
      <c r="AD35" s="29">
        <v>9.27</v>
      </c>
      <c r="AE35" s="29">
        <v>0.66</v>
      </c>
      <c r="AF35" s="29">
        <v>1.2</v>
      </c>
      <c r="AG35" s="29">
        <v>8.4600000000000009</v>
      </c>
      <c r="AH35" s="29">
        <v>23.42</v>
      </c>
      <c r="AI35" s="29">
        <v>39.799999999999997</v>
      </c>
      <c r="AJ35" s="29">
        <v>0</v>
      </c>
      <c r="AK35" s="29">
        <v>803.41</v>
      </c>
      <c r="AL35" s="29">
        <v>752.06</v>
      </c>
      <c r="AM35" s="29">
        <v>3893.14</v>
      </c>
      <c r="AN35" s="29">
        <v>2806.7</v>
      </c>
      <c r="AO35" s="29">
        <v>991.92</v>
      </c>
      <c r="AP35" s="29">
        <v>1761.28</v>
      </c>
      <c r="AQ35" s="29">
        <v>633.20000000000005</v>
      </c>
      <c r="AR35" s="29">
        <v>2160.37</v>
      </c>
      <c r="AS35" s="29">
        <v>1726.54</v>
      </c>
      <c r="AT35" s="29">
        <v>1688.37</v>
      </c>
      <c r="AU35" s="29">
        <v>2715.61</v>
      </c>
      <c r="AV35" s="29">
        <v>916.62</v>
      </c>
      <c r="AW35" s="29">
        <v>1218.9000000000001</v>
      </c>
      <c r="AX35" s="29">
        <v>6623.15</v>
      </c>
      <c r="AY35" s="29">
        <v>152.72999999999999</v>
      </c>
      <c r="AZ35" s="29">
        <v>2150.85</v>
      </c>
      <c r="BA35" s="29">
        <v>1642.93</v>
      </c>
      <c r="BB35" s="29">
        <v>1954.98</v>
      </c>
      <c r="BC35" s="29">
        <v>610.96</v>
      </c>
      <c r="BD35" s="29">
        <v>0.62</v>
      </c>
      <c r="BE35" s="29">
        <v>0.32</v>
      </c>
      <c r="BF35" s="29">
        <v>0.21</v>
      </c>
      <c r="BG35" s="29">
        <v>0.48</v>
      </c>
      <c r="BH35" s="29">
        <v>0.56000000000000005</v>
      </c>
      <c r="BI35" s="29">
        <v>2.38</v>
      </c>
      <c r="BJ35" s="29">
        <v>0.08</v>
      </c>
      <c r="BK35" s="29">
        <v>6.19</v>
      </c>
      <c r="BL35" s="29">
        <v>0.04</v>
      </c>
      <c r="BM35" s="29">
        <v>2.16</v>
      </c>
      <c r="BN35" s="29">
        <v>0.1</v>
      </c>
      <c r="BO35" s="29">
        <v>0.05</v>
      </c>
      <c r="BP35" s="29">
        <v>0</v>
      </c>
      <c r="BQ35" s="29">
        <v>0.38</v>
      </c>
      <c r="BR35" s="29">
        <v>0.61</v>
      </c>
      <c r="BS35" s="29">
        <v>7.06</v>
      </c>
      <c r="BT35" s="29">
        <v>0.01</v>
      </c>
      <c r="BU35" s="29">
        <v>0</v>
      </c>
      <c r="BV35" s="29">
        <v>6.35</v>
      </c>
      <c r="BW35" s="29">
        <v>0.1</v>
      </c>
      <c r="BX35" s="29">
        <v>0.1</v>
      </c>
      <c r="BY35" s="29">
        <v>0</v>
      </c>
      <c r="BZ35" s="29">
        <v>0</v>
      </c>
      <c r="CA35" s="29">
        <v>0</v>
      </c>
      <c r="CB35" s="29">
        <v>1894.41</v>
      </c>
      <c r="CE35" s="29">
        <v>580.98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29.64</v>
      </c>
      <c r="CQ35" s="29">
        <v>3.38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AC41-D47A-4A47-BE3D-E6CBC3936DA2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ht="3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180</v>
      </c>
      <c r="F4" s="46"/>
      <c r="G4" s="45">
        <v>207.6196674</v>
      </c>
      <c r="H4" s="45">
        <v>6.65</v>
      </c>
      <c r="I4" s="45">
        <v>6.73</v>
      </c>
      <c r="J4" s="47">
        <v>30.5</v>
      </c>
    </row>
    <row r="5" spans="1:10" x14ac:dyDescent="0.25">
      <c r="A5" s="48"/>
      <c r="B5" s="49"/>
      <c r="C5" s="76" t="s">
        <v>148</v>
      </c>
      <c r="D5" s="50" t="s">
        <v>92</v>
      </c>
      <c r="E5" s="51">
        <v>200</v>
      </c>
      <c r="F5" s="52"/>
      <c r="G5" s="51">
        <v>96.371359999999981</v>
      </c>
      <c r="H5" s="51">
        <v>3.14</v>
      </c>
      <c r="I5" s="51">
        <v>3.21</v>
      </c>
      <c r="J5" s="53">
        <v>14.39</v>
      </c>
    </row>
    <row r="6" spans="1:10" x14ac:dyDescent="0.25">
      <c r="A6" s="48"/>
      <c r="B6" s="54" t="s">
        <v>131</v>
      </c>
      <c r="C6" s="76" t="s">
        <v>118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132</v>
      </c>
      <c r="C7" s="76" t="s">
        <v>149</v>
      </c>
      <c r="D7" s="50" t="s">
        <v>94</v>
      </c>
      <c r="E7" s="51">
        <v>10</v>
      </c>
      <c r="F7" s="52"/>
      <c r="G7" s="51">
        <v>66.063999999999993</v>
      </c>
      <c r="H7" s="51">
        <v>0.08</v>
      </c>
      <c r="I7" s="51">
        <v>7.25</v>
      </c>
      <c r="J7" s="53">
        <v>0.13</v>
      </c>
    </row>
    <row r="8" spans="1:10" x14ac:dyDescent="0.25">
      <c r="A8" s="48"/>
      <c r="B8" s="54" t="s">
        <v>133</v>
      </c>
      <c r="C8" s="76" t="s">
        <v>150</v>
      </c>
      <c r="D8" s="50" t="s">
        <v>95</v>
      </c>
      <c r="E8" s="51">
        <v>10</v>
      </c>
      <c r="F8" s="52"/>
      <c r="G8" s="51">
        <v>35.06</v>
      </c>
      <c r="H8" s="51">
        <v>2.63</v>
      </c>
      <c r="I8" s="51">
        <v>2.66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111</v>
      </c>
      <c r="B23" s="61" t="s">
        <v>143</v>
      </c>
      <c r="C23" s="75" t="s">
        <v>118</v>
      </c>
      <c r="D23" s="44" t="s">
        <v>112</v>
      </c>
      <c r="E23" s="45">
        <v>60</v>
      </c>
      <c r="F23" s="46"/>
      <c r="G23" s="45">
        <v>214.70847457627133</v>
      </c>
      <c r="H23" s="45">
        <v>3.81</v>
      </c>
      <c r="I23" s="45">
        <v>4.9800000000000004</v>
      </c>
      <c r="J23" s="47">
        <v>39</v>
      </c>
    </row>
    <row r="24" spans="1:10" x14ac:dyDescent="0.25">
      <c r="A24" s="48"/>
      <c r="B24" s="73" t="s">
        <v>140</v>
      </c>
      <c r="C24" s="76" t="s">
        <v>151</v>
      </c>
      <c r="D24" s="50" t="s">
        <v>113</v>
      </c>
      <c r="E24" s="51">
        <v>200</v>
      </c>
      <c r="F24" s="52"/>
      <c r="G24" s="51">
        <v>111.29399999999998</v>
      </c>
      <c r="H24" s="51">
        <v>5.51</v>
      </c>
      <c r="I24" s="51">
        <v>6.08</v>
      </c>
      <c r="J24" s="53">
        <v>8.93</v>
      </c>
    </row>
    <row r="25" spans="1:10" x14ac:dyDescent="0.25">
      <c r="A25" s="48"/>
      <c r="B25" s="68"/>
      <c r="C25" s="68"/>
      <c r="D25" s="69"/>
      <c r="E25" s="70"/>
      <c r="F25" s="71"/>
      <c r="G25" s="70"/>
      <c r="H25" s="70"/>
      <c r="I25" s="70"/>
      <c r="J25" s="72"/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BA89-E95F-4B1A-A317-3DF56E4F3850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46190.457777777781</v>
      </c>
    </row>
    <row r="2" spans="1:2" x14ac:dyDescent="0.2">
      <c r="A2" t="s">
        <v>82</v>
      </c>
      <c r="B2" s="12">
        <v>46169.338819444441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132F-5E55-4FD7-A275-0C4D823A3E99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46190.457777777781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17.06.2026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2026-05-27T03:09:11Z</cp:lastPrinted>
  <dcterms:created xsi:type="dcterms:W3CDTF">2002-09-22T07:35:02Z</dcterms:created>
  <dcterms:modified xsi:type="dcterms:W3CDTF">2026-05-27T03:09:39Z</dcterms:modified>
</cp:coreProperties>
</file>