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7C3777-75C8-4290-AB12-0253482D6002}" xr6:coauthVersionLast="47" xr6:coauthVersionMax="47" xr10:uidLastSave="{00000000-0000-0000-0000-000000000000}"/>
  <bookViews>
    <workbookView xWindow="45" yWindow="0" windowWidth="23955" windowHeight="12900" xr2:uid="{2917D701-B286-446B-B12D-9623050A34BA}"/>
  </bookViews>
  <sheets>
    <sheet name="15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'15.06.2026'!$A$3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20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<sst xmlns="http://schemas.openxmlformats.org/spreadsheetml/2006/main" count="177" uniqueCount="152">
  <si>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</si>
  <si>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</si>
  <si>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</si>
  <si>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</si>
  <si>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</si>
  <si>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</si>
  <si>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</si>
  <si>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</si>
  <si>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</si>
  <si>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</si>
  <si>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</si>
  <si>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</si>
  <si>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</si>
  <si>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</si>
  <si>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</si>
  <si>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</si>
  <si>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</si>
  <si>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</si>
  <si>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</si>
  <si>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</si>
  <si>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</si>
  <si>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</si>
  <si>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</si>
  <si>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</si>
  <si>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</si>
  <si>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</si>
  <si>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</si>
  <si>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</si>
  <si>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</si>
  <si>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</si>
  <si>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</si>
  <si>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</si>
  <si>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</si>
  <si>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</si>
  <si>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</si>
  <si>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</si>
  <si>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</si>
  <si>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</si>
  <si>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</si>
  <si>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</si>
  <si>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</si>
  <si>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</si>
  <si>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</si>
  <si>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</si>
  <si>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</si>
  <si>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</si>
  <si>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</si>
  <si>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</si>
  <si>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</si>
  <si>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</si>
  <si>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</si>
  <si>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</si>
  <si>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</si>
  <si>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</si>
  <si>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</si>
  <si>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</si>
  <si>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</si>
  <si>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</si>
  <si>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</si>
  <si>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</si>
  <si>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</si>
  <si>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</si>
  <si>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</si>
  <si>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</si>
  <si>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</si>
  <si>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</si>
  <si>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</si>
  <si>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</si>
  <si>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</si>
  <si>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</si>
  <si>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</si>
  <si>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</si>
  <si>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</si>
  <si>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</si>
  <si>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</si>
  <si>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</si>
  <si>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</si>
  <si>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</si>
  <si>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</si>
  <si>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</si>
  <si>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</si>
  <si>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</si>
  <si>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</si>
  <si>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</si>
  <si>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</si>
  <si>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</si>
  <si>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</si>
  <si>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</si>
  <si>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</si>
  <si>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</si>
  <si>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</si>
  <si>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ячневая молочная с маслом сливочным</t>
  </si>
  <si>
    <t>Кофейный напиток с молоком</t>
  </si>
  <si>
    <t>Батон</t>
  </si>
  <si>
    <t>Масло сливочное</t>
  </si>
  <si>
    <t>Яйцо отварное</t>
  </si>
  <si>
    <t>Итого за 'Завтрак'</t>
  </si>
  <si>
    <t>Второй завтрак</t>
  </si>
  <si>
    <t>Сок</t>
  </si>
  <si>
    <t>Вафли</t>
  </si>
  <si>
    <t>Итого за 'Второй завтрак'</t>
  </si>
  <si>
    <t>Обед</t>
  </si>
  <si>
    <t>Помидор</t>
  </si>
  <si>
    <t>Суп картофельный с рыбой</t>
  </si>
  <si>
    <t>Биточки (котлеты) из мяса говядины паровые</t>
  </si>
  <si>
    <t>Горошница</t>
  </si>
  <si>
    <t>Компот из яблок</t>
  </si>
  <si>
    <t>Хлеб пшеничный</t>
  </si>
  <si>
    <t>Хлеб ржаной</t>
  </si>
  <si>
    <t>Итого за 'Обед'</t>
  </si>
  <si>
    <t>Полдник</t>
  </si>
  <si>
    <t>Кефир</t>
  </si>
  <si>
    <t>Пряники</t>
  </si>
  <si>
    <t>Апельсины</t>
  </si>
  <si>
    <t>Итого за 'Полдник'</t>
  </si>
  <si>
    <t>Итого за день</t>
  </si>
  <si>
    <t>15.06.2026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</si>
  <si>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</si>
  <si>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</si>
  <si>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</si>
  <si>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</si>
  <si>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</si>
  <si>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</si>
  <si>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</si>
  <si>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</si>
  <si>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</si>
  <si>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</si>
  <si>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</si>
  <si>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</si>
  <si>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</si>
  <si>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</si>
  <si>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</si>
  <si>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</si>
  <si>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</si>
  <si>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</si>
  <si>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</si>
  <si>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</si>
  <si>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</si>
  <si>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</si>
  <si>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</si>
  <si>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</si>
  <si>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</si>
  <si>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</si>
  <si>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</si>
  <si>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</si>
  <si>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</si>
  <si>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</si>
  <si>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15/4</t>
  </si>
  <si>
    <t>32/10</t>
  </si>
  <si>
    <t>1/6</t>
  </si>
  <si>
    <t/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</si>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</sst>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6AC90CF3-ECD4-42DA-BD1C-621182A13D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BD2E-FF59-42D6-BF92-869307BDA286}">
  <sheetPr codeName="Лист1">
    <pageSetUpPr fitToPage="1"/>
  </sheetPr>
  <dimension ref="A2:CQ1846"/>
  <sheetViews>
    <sheetView tabSelected="1" topLeftCell="A16" workbookViewId="0">
      <selection activeCell="A36" sqref="A36:IV38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42578125" style="1" customWidth="1"/>
    <col min="10" max="16384" width="0" style="1" hidden="1"/>
  </cols>
  <sheetData>
    <row r="2" spans="1:95" ht="20.25" customHeight="1" x14ac:dyDescent="0.45">
      <c r="A2" s="20" t="s">
        <v>151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"15/4"</f>
        <v>15/4</v>
      </c>
      <c r="B11" s="27" t="s">
        <v>91</v>
      </c>
      <c r="C11" s="28" t="str">
        <f>"180,0"</f>
        <v>180,0</v>
      </c>
      <c r="D11" s="28">
        <v>6.14</v>
      </c>
      <c r="E11" s="28">
        <v>2.93</v>
      </c>
      <c r="F11" s="28">
        <v>5.52</v>
      </c>
      <c r="G11" s="28">
        <v>0.47</v>
      </c>
      <c r="H11" s="28">
        <v>31.5</v>
      </c>
      <c r="I11" s="28">
        <v>195.77848080000001</v>
      </c>
      <c r="J11" s="27">
        <v>3.84</v>
      </c>
      <c r="K11" s="27">
        <v>0.08</v>
      </c>
      <c r="L11" s="27">
        <v>0</v>
      </c>
      <c r="M11" s="27">
        <v>0</v>
      </c>
      <c r="N11" s="27">
        <v>7.95</v>
      </c>
      <c r="O11" s="27">
        <v>20.9</v>
      </c>
      <c r="P11" s="27">
        <v>2.65</v>
      </c>
      <c r="Q11" s="27">
        <v>0</v>
      </c>
      <c r="R11" s="27">
        <v>0</v>
      </c>
      <c r="S11" s="27">
        <v>0.1</v>
      </c>
      <c r="T11" s="27">
        <v>1.9</v>
      </c>
      <c r="U11" s="27">
        <v>334.69</v>
      </c>
      <c r="V11" s="27">
        <v>194.53</v>
      </c>
      <c r="W11" s="27">
        <v>134.13</v>
      </c>
      <c r="X11" s="27">
        <v>27.98</v>
      </c>
      <c r="Y11" s="27">
        <v>187.14</v>
      </c>
      <c r="Z11" s="27">
        <v>0.68</v>
      </c>
      <c r="AA11" s="27">
        <v>20.64</v>
      </c>
      <c r="AB11" s="27">
        <v>16.64</v>
      </c>
      <c r="AC11" s="27">
        <v>38.200000000000003</v>
      </c>
      <c r="AD11" s="27">
        <v>0.57999999999999996</v>
      </c>
      <c r="AE11" s="27">
        <v>0.1</v>
      </c>
      <c r="AF11" s="27">
        <v>0.15</v>
      </c>
      <c r="AG11" s="27">
        <v>0.86</v>
      </c>
      <c r="AH11" s="27">
        <v>2.5</v>
      </c>
      <c r="AI11" s="27">
        <v>0.52</v>
      </c>
      <c r="AJ11" s="27">
        <v>0</v>
      </c>
      <c r="AK11" s="27">
        <v>154.63999999999999</v>
      </c>
      <c r="AL11" s="27">
        <v>152.72999999999999</v>
      </c>
      <c r="AM11" s="27">
        <v>434.6</v>
      </c>
      <c r="AN11" s="27">
        <v>328.64</v>
      </c>
      <c r="AO11" s="27">
        <v>124.28</v>
      </c>
      <c r="AP11" s="27">
        <v>208.39</v>
      </c>
      <c r="AQ11" s="27">
        <v>82.48</v>
      </c>
      <c r="AR11" s="27">
        <v>314.63</v>
      </c>
      <c r="AS11" s="27">
        <v>138.27000000000001</v>
      </c>
      <c r="AT11" s="27">
        <v>166.7</v>
      </c>
      <c r="AU11" s="27">
        <v>216.81</v>
      </c>
      <c r="AV11" s="27">
        <v>79.02</v>
      </c>
      <c r="AW11" s="27">
        <v>139.56</v>
      </c>
      <c r="AX11" s="27">
        <v>815.27</v>
      </c>
      <c r="AY11" s="27">
        <v>0</v>
      </c>
      <c r="AZ11" s="27">
        <v>444.93</v>
      </c>
      <c r="BA11" s="27">
        <v>133.80000000000001</v>
      </c>
      <c r="BB11" s="27">
        <v>275.89999999999998</v>
      </c>
      <c r="BC11" s="27">
        <v>92.46</v>
      </c>
      <c r="BD11" s="27">
        <v>0.09</v>
      </c>
      <c r="BE11" s="27">
        <v>0.04</v>
      </c>
      <c r="BF11" s="27">
        <v>0.02</v>
      </c>
      <c r="BG11" s="27">
        <v>0.05</v>
      </c>
      <c r="BH11" s="27">
        <v>0.05</v>
      </c>
      <c r="BI11" s="27">
        <v>0.25</v>
      </c>
      <c r="BJ11" s="27">
        <v>0</v>
      </c>
      <c r="BK11" s="27">
        <v>0.7</v>
      </c>
      <c r="BL11" s="27">
        <v>0</v>
      </c>
      <c r="BM11" s="27">
        <v>0.22</v>
      </c>
      <c r="BN11" s="27">
        <v>0</v>
      </c>
      <c r="BO11" s="27">
        <v>0</v>
      </c>
      <c r="BP11" s="27">
        <v>0</v>
      </c>
      <c r="BQ11" s="27">
        <v>0.05</v>
      </c>
      <c r="BR11" s="27">
        <v>7.0000000000000007E-2</v>
      </c>
      <c r="BS11" s="27">
        <v>0.56999999999999995</v>
      </c>
      <c r="BT11" s="27">
        <v>0</v>
      </c>
      <c r="BU11" s="27">
        <v>0</v>
      </c>
      <c r="BV11" s="27">
        <v>0.03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184.35</v>
      </c>
      <c r="CE11" s="27">
        <v>23.41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0.72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"-"</f>
        <v>-</v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7.28</v>
      </c>
      <c r="G14" s="28">
        <v>0</v>
      </c>
      <c r="H14" s="28">
        <v>0.13</v>
      </c>
      <c r="I14" s="28">
        <v>66.319226977279527</v>
      </c>
      <c r="J14" s="27">
        <v>4.7300000000000004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1.51</v>
      </c>
      <c r="V14" s="27">
        <v>3.01</v>
      </c>
      <c r="W14" s="27">
        <v>2.41</v>
      </c>
      <c r="X14" s="27">
        <v>0</v>
      </c>
      <c r="Y14" s="27">
        <v>3.01</v>
      </c>
      <c r="Z14" s="27">
        <v>0.02</v>
      </c>
      <c r="AA14" s="27">
        <v>40.15</v>
      </c>
      <c r="AB14" s="27">
        <v>30.12</v>
      </c>
      <c r="AC14" s="27">
        <v>45.17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4.22</v>
      </c>
      <c r="AL14" s="27">
        <v>4.12</v>
      </c>
      <c r="AM14" s="27">
        <v>7.63</v>
      </c>
      <c r="AN14" s="27">
        <v>4.5199999999999996</v>
      </c>
      <c r="AO14" s="27">
        <v>1.71</v>
      </c>
      <c r="AP14" s="27">
        <v>4.72</v>
      </c>
      <c r="AQ14" s="27">
        <v>4.32</v>
      </c>
      <c r="AR14" s="27">
        <v>4.22</v>
      </c>
      <c r="AS14" s="27">
        <v>3.61</v>
      </c>
      <c r="AT14" s="27">
        <v>2.61</v>
      </c>
      <c r="AU14" s="27">
        <v>5.72</v>
      </c>
      <c r="AV14" s="27">
        <v>3.51</v>
      </c>
      <c r="AW14" s="27">
        <v>2.41</v>
      </c>
      <c r="AX14" s="27">
        <v>14.25</v>
      </c>
      <c r="AY14" s="27">
        <v>0</v>
      </c>
      <c r="AZ14" s="27">
        <v>4.82</v>
      </c>
      <c r="BA14" s="27">
        <v>5.42</v>
      </c>
      <c r="BB14" s="27">
        <v>4.22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0.8</v>
      </c>
      <c r="BJ14" s="27">
        <v>0</v>
      </c>
      <c r="BK14" s="27">
        <v>2.2200000000000002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1.81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2.5099999999999998</v>
      </c>
      <c r="CE14" s="27">
        <v>45.17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"1/6"</f>
        <v>1/6</v>
      </c>
      <c r="B15" s="25" t="s">
        <v>95</v>
      </c>
      <c r="C15" s="26" t="str">
        <f>"40,0"</f>
        <v>40,0</v>
      </c>
      <c r="D15" s="26">
        <v>5.08</v>
      </c>
      <c r="E15" s="26">
        <v>5.08</v>
      </c>
      <c r="F15" s="26">
        <v>4.5999999999999996</v>
      </c>
      <c r="G15" s="26">
        <v>0</v>
      </c>
      <c r="H15" s="26">
        <v>0.28000000000000003</v>
      </c>
      <c r="I15" s="26">
        <v>62.783999999999999</v>
      </c>
      <c r="J15" s="25">
        <v>1.2</v>
      </c>
      <c r="K15" s="25">
        <v>0</v>
      </c>
      <c r="L15" s="25">
        <v>0</v>
      </c>
      <c r="M15" s="25">
        <v>0</v>
      </c>
      <c r="N15" s="25">
        <v>0.28000000000000003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0.4</v>
      </c>
      <c r="U15" s="25">
        <v>53.6</v>
      </c>
      <c r="V15" s="25">
        <v>56</v>
      </c>
      <c r="W15" s="25">
        <v>22</v>
      </c>
      <c r="X15" s="25">
        <v>4.8</v>
      </c>
      <c r="Y15" s="25">
        <v>76.8</v>
      </c>
      <c r="Z15" s="25">
        <v>1</v>
      </c>
      <c r="AA15" s="25">
        <v>100</v>
      </c>
      <c r="AB15" s="25">
        <v>24</v>
      </c>
      <c r="AC15" s="25">
        <v>104</v>
      </c>
      <c r="AD15" s="25">
        <v>0.24</v>
      </c>
      <c r="AE15" s="25">
        <v>0.03</v>
      </c>
      <c r="AF15" s="25">
        <v>0.18</v>
      </c>
      <c r="AG15" s="25">
        <v>0.08</v>
      </c>
      <c r="AH15" s="25">
        <v>1.44</v>
      </c>
      <c r="AI15" s="25">
        <v>0</v>
      </c>
      <c r="AJ15" s="25">
        <v>0</v>
      </c>
      <c r="AK15" s="25">
        <v>0</v>
      </c>
      <c r="AL15" s="25">
        <v>0</v>
      </c>
      <c r="AM15" s="25">
        <v>432.4</v>
      </c>
      <c r="AN15" s="25">
        <v>361.2</v>
      </c>
      <c r="AO15" s="25">
        <v>169.6</v>
      </c>
      <c r="AP15" s="25">
        <v>244</v>
      </c>
      <c r="AQ15" s="25">
        <v>81.599999999999994</v>
      </c>
      <c r="AR15" s="25">
        <v>260.8</v>
      </c>
      <c r="AS15" s="25">
        <v>284</v>
      </c>
      <c r="AT15" s="25">
        <v>314.8</v>
      </c>
      <c r="AU15" s="25">
        <v>491.6</v>
      </c>
      <c r="AV15" s="25">
        <v>136</v>
      </c>
      <c r="AW15" s="25">
        <v>166.4</v>
      </c>
      <c r="AX15" s="25">
        <v>709.2</v>
      </c>
      <c r="AY15" s="25">
        <v>5.6</v>
      </c>
      <c r="AZ15" s="25">
        <v>158.4</v>
      </c>
      <c r="BA15" s="25">
        <v>371.2</v>
      </c>
      <c r="BB15" s="25">
        <v>190.4</v>
      </c>
      <c r="BC15" s="25">
        <v>117.2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0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29.64</v>
      </c>
      <c r="CE15" s="25">
        <v>104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16.739999999999998</v>
      </c>
      <c r="E16" s="30">
        <v>10.93</v>
      </c>
      <c r="F16" s="30">
        <v>21.51</v>
      </c>
      <c r="G16" s="30">
        <v>1.44</v>
      </c>
      <c r="H16" s="30">
        <v>62.29</v>
      </c>
      <c r="I16" s="30">
        <v>502.11</v>
      </c>
      <c r="J16" s="29">
        <v>11.92</v>
      </c>
      <c r="K16" s="29">
        <v>0.3</v>
      </c>
      <c r="L16" s="29">
        <v>0</v>
      </c>
      <c r="M16" s="29">
        <v>0</v>
      </c>
      <c r="N16" s="29">
        <v>23.74</v>
      </c>
      <c r="O16" s="29">
        <v>34.94</v>
      </c>
      <c r="P16" s="29">
        <v>3.61</v>
      </c>
      <c r="Q16" s="29">
        <v>0</v>
      </c>
      <c r="R16" s="29">
        <v>0</v>
      </c>
      <c r="S16" s="29">
        <v>0.28999999999999998</v>
      </c>
      <c r="T16" s="29">
        <v>3.64</v>
      </c>
      <c r="U16" s="29">
        <v>568.09</v>
      </c>
      <c r="V16" s="29">
        <v>437.68</v>
      </c>
      <c r="W16" s="29">
        <v>281.83</v>
      </c>
      <c r="X16" s="29">
        <v>55.98</v>
      </c>
      <c r="Y16" s="29">
        <v>376.15</v>
      </c>
      <c r="Z16" s="29">
        <v>2.4300000000000002</v>
      </c>
      <c r="AA16" s="29">
        <v>180.79</v>
      </c>
      <c r="AB16" s="29">
        <v>79.760000000000005</v>
      </c>
      <c r="AC16" s="29">
        <v>209.37</v>
      </c>
      <c r="AD16" s="29">
        <v>1.43</v>
      </c>
      <c r="AE16" s="29">
        <v>0.21</v>
      </c>
      <c r="AF16" s="29">
        <v>0.48</v>
      </c>
      <c r="AG16" s="29">
        <v>1.52</v>
      </c>
      <c r="AH16" s="29">
        <v>5.66</v>
      </c>
      <c r="AI16" s="29">
        <v>1.04</v>
      </c>
      <c r="AJ16" s="29">
        <v>0</v>
      </c>
      <c r="AK16" s="29">
        <v>318.60000000000002</v>
      </c>
      <c r="AL16" s="29">
        <v>314.62</v>
      </c>
      <c r="AM16" s="29">
        <v>1322.41</v>
      </c>
      <c r="AN16" s="29">
        <v>971.62</v>
      </c>
      <c r="AO16" s="29">
        <v>403.21</v>
      </c>
      <c r="AP16" s="29">
        <v>654.71</v>
      </c>
      <c r="AQ16" s="29">
        <v>236.94</v>
      </c>
      <c r="AR16" s="29">
        <v>848.73</v>
      </c>
      <c r="AS16" s="29">
        <v>504.18</v>
      </c>
      <c r="AT16" s="29">
        <v>593.01</v>
      </c>
      <c r="AU16" s="29">
        <v>804.43</v>
      </c>
      <c r="AV16" s="29">
        <v>266.83</v>
      </c>
      <c r="AW16" s="29">
        <v>392.37</v>
      </c>
      <c r="AX16" s="29">
        <v>2236.23</v>
      </c>
      <c r="AY16" s="29">
        <v>5.6</v>
      </c>
      <c r="AZ16" s="29">
        <v>835.25</v>
      </c>
      <c r="BA16" s="29">
        <v>609.72</v>
      </c>
      <c r="BB16" s="29">
        <v>717.44</v>
      </c>
      <c r="BC16" s="29">
        <v>288.04000000000002</v>
      </c>
      <c r="BD16" s="29">
        <v>0.36</v>
      </c>
      <c r="BE16" s="29">
        <v>0.16</v>
      </c>
      <c r="BF16" s="29">
        <v>0.09</v>
      </c>
      <c r="BG16" s="29">
        <v>0.2</v>
      </c>
      <c r="BH16" s="29">
        <v>0.23</v>
      </c>
      <c r="BI16" s="29">
        <v>1.05</v>
      </c>
      <c r="BJ16" s="29">
        <v>0</v>
      </c>
      <c r="BK16" s="29">
        <v>3.02</v>
      </c>
      <c r="BL16" s="29">
        <v>0</v>
      </c>
      <c r="BM16" s="29">
        <v>0.95</v>
      </c>
      <c r="BN16" s="29">
        <v>0</v>
      </c>
      <c r="BO16" s="29">
        <v>0</v>
      </c>
      <c r="BP16" s="29">
        <v>0</v>
      </c>
      <c r="BQ16" s="29">
        <v>0.2</v>
      </c>
      <c r="BR16" s="29">
        <v>0.31</v>
      </c>
      <c r="BS16" s="29">
        <v>2.73</v>
      </c>
      <c r="BT16" s="29">
        <v>0</v>
      </c>
      <c r="BU16" s="29">
        <v>0</v>
      </c>
      <c r="BV16" s="29">
        <v>0.39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425.27</v>
      </c>
      <c r="CD16" s="29" t="e">
        <f>$I$16/#REF!*100</f>
        <v>#REF!</v>
      </c>
      <c r="CE16" s="29">
        <v>194.09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13.6</v>
      </c>
      <c r="CQ16" s="29">
        <v>0.72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98</v>
      </c>
      <c r="C18" s="28" t="str">
        <f>"200,0"</f>
        <v>200,0</v>
      </c>
      <c r="D18" s="28">
        <v>1</v>
      </c>
      <c r="E18" s="28">
        <v>0</v>
      </c>
      <c r="F18" s="28">
        <v>0.2</v>
      </c>
      <c r="G18" s="28">
        <v>0</v>
      </c>
      <c r="H18" s="28">
        <v>20.6</v>
      </c>
      <c r="I18" s="28">
        <v>86.47999999999999</v>
      </c>
      <c r="J18" s="27">
        <v>0</v>
      </c>
      <c r="K18" s="27">
        <v>0</v>
      </c>
      <c r="L18" s="27">
        <v>0</v>
      </c>
      <c r="M18" s="27">
        <v>0</v>
      </c>
      <c r="N18" s="27">
        <v>19.8</v>
      </c>
      <c r="O18" s="27">
        <v>0.4</v>
      </c>
      <c r="P18" s="27">
        <v>0.4</v>
      </c>
      <c r="Q18" s="27">
        <v>0</v>
      </c>
      <c r="R18" s="27">
        <v>0</v>
      </c>
      <c r="S18" s="27">
        <v>1</v>
      </c>
      <c r="T18" s="27">
        <v>0.6</v>
      </c>
      <c r="U18" s="27">
        <v>12</v>
      </c>
      <c r="V18" s="27">
        <v>240</v>
      </c>
      <c r="W18" s="27">
        <v>14</v>
      </c>
      <c r="X18" s="27">
        <v>8</v>
      </c>
      <c r="Y18" s="27">
        <v>14</v>
      </c>
      <c r="Z18" s="27">
        <v>2.8</v>
      </c>
      <c r="AA18" s="27">
        <v>0</v>
      </c>
      <c r="AB18" s="27">
        <v>0</v>
      </c>
      <c r="AC18" s="27">
        <v>0</v>
      </c>
      <c r="AD18" s="27">
        <v>0.2</v>
      </c>
      <c r="AE18" s="27">
        <v>0.02</v>
      </c>
      <c r="AF18" s="27">
        <v>0.02</v>
      </c>
      <c r="AG18" s="27">
        <v>0.2</v>
      </c>
      <c r="AH18" s="27">
        <v>0.4</v>
      </c>
      <c r="AI18" s="27">
        <v>4</v>
      </c>
      <c r="AJ18" s="27">
        <v>0.4</v>
      </c>
      <c r="AK18" s="27">
        <v>0</v>
      </c>
      <c r="AL18" s="27">
        <v>0</v>
      </c>
      <c r="AM18" s="27">
        <v>28</v>
      </c>
      <c r="AN18" s="27">
        <v>28</v>
      </c>
      <c r="AO18" s="27">
        <v>4</v>
      </c>
      <c r="AP18" s="27">
        <v>16</v>
      </c>
      <c r="AQ18" s="27">
        <v>4</v>
      </c>
      <c r="AR18" s="27">
        <v>14</v>
      </c>
      <c r="AS18" s="27">
        <v>26</v>
      </c>
      <c r="AT18" s="27">
        <v>16</v>
      </c>
      <c r="AU18" s="27">
        <v>116</v>
      </c>
      <c r="AV18" s="27">
        <v>10</v>
      </c>
      <c r="AW18" s="27">
        <v>22</v>
      </c>
      <c r="AX18" s="27">
        <v>64</v>
      </c>
      <c r="AY18" s="27">
        <v>0</v>
      </c>
      <c r="AZ18" s="27">
        <v>20</v>
      </c>
      <c r="BA18" s="27">
        <v>24</v>
      </c>
      <c r="BB18" s="27">
        <v>10</v>
      </c>
      <c r="BC18" s="27">
        <v>8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176.2</v>
      </c>
      <c r="CE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99</v>
      </c>
      <c r="C19" s="26" t="str">
        <f>"20,0"</f>
        <v>20,0</v>
      </c>
      <c r="D19" s="26">
        <v>1.5</v>
      </c>
      <c r="E19" s="26">
        <v>1.5</v>
      </c>
      <c r="F19" s="26">
        <v>1.96</v>
      </c>
      <c r="G19" s="26">
        <v>0</v>
      </c>
      <c r="H19" s="26">
        <v>15.34</v>
      </c>
      <c r="I19" s="26">
        <v>84.452000000000012</v>
      </c>
      <c r="J19" s="25">
        <v>0.42</v>
      </c>
      <c r="K19" s="25">
        <v>0</v>
      </c>
      <c r="L19" s="25">
        <v>0.42</v>
      </c>
      <c r="M19" s="25">
        <v>0</v>
      </c>
      <c r="N19" s="25">
        <v>4.72</v>
      </c>
      <c r="O19" s="25">
        <v>10.16</v>
      </c>
      <c r="P19" s="25">
        <v>0.46</v>
      </c>
      <c r="Q19" s="25">
        <v>0</v>
      </c>
      <c r="R19" s="25">
        <v>0</v>
      </c>
      <c r="S19" s="25">
        <v>0.1</v>
      </c>
      <c r="T19" s="25">
        <v>0.2</v>
      </c>
      <c r="U19" s="25">
        <v>66</v>
      </c>
      <c r="V19" s="25">
        <v>22</v>
      </c>
      <c r="W19" s="25">
        <v>5.8</v>
      </c>
      <c r="X19" s="25">
        <v>4</v>
      </c>
      <c r="Y19" s="25">
        <v>18</v>
      </c>
      <c r="Z19" s="25">
        <v>0.42</v>
      </c>
      <c r="AA19" s="25">
        <v>2</v>
      </c>
      <c r="AB19" s="25">
        <v>1.6</v>
      </c>
      <c r="AC19" s="25">
        <v>2.2000000000000002</v>
      </c>
      <c r="AD19" s="25">
        <v>0.7</v>
      </c>
      <c r="AE19" s="25">
        <v>0.02</v>
      </c>
      <c r="AF19" s="25">
        <v>0.01</v>
      </c>
      <c r="AG19" s="25">
        <v>0.14000000000000001</v>
      </c>
      <c r="AH19" s="25">
        <v>0.38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0.9</v>
      </c>
      <c r="CE19" s="25">
        <v>2.27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100</v>
      </c>
      <c r="C20" s="30"/>
      <c r="D20" s="30">
        <v>2.5</v>
      </c>
      <c r="E20" s="30">
        <v>1.5</v>
      </c>
      <c r="F20" s="30">
        <v>2.16</v>
      </c>
      <c r="G20" s="30">
        <v>0</v>
      </c>
      <c r="H20" s="30">
        <v>35.94</v>
      </c>
      <c r="I20" s="30">
        <v>170.93</v>
      </c>
      <c r="J20" s="29">
        <v>0.42</v>
      </c>
      <c r="K20" s="29">
        <v>0</v>
      </c>
      <c r="L20" s="29">
        <v>0.42</v>
      </c>
      <c r="M20" s="29">
        <v>0</v>
      </c>
      <c r="N20" s="29">
        <v>24.52</v>
      </c>
      <c r="O20" s="29">
        <v>10.56</v>
      </c>
      <c r="P20" s="29">
        <v>0.86</v>
      </c>
      <c r="Q20" s="29">
        <v>0</v>
      </c>
      <c r="R20" s="29">
        <v>0</v>
      </c>
      <c r="S20" s="29">
        <v>1.1000000000000001</v>
      </c>
      <c r="T20" s="29">
        <v>0.8</v>
      </c>
      <c r="U20" s="29">
        <v>78</v>
      </c>
      <c r="V20" s="29">
        <v>262</v>
      </c>
      <c r="W20" s="29">
        <v>19.8</v>
      </c>
      <c r="X20" s="29">
        <v>12</v>
      </c>
      <c r="Y20" s="29">
        <v>32</v>
      </c>
      <c r="Z20" s="29">
        <v>3.22</v>
      </c>
      <c r="AA20" s="29">
        <v>2</v>
      </c>
      <c r="AB20" s="29">
        <v>1.6</v>
      </c>
      <c r="AC20" s="29">
        <v>2.2000000000000002</v>
      </c>
      <c r="AD20" s="29">
        <v>0.9</v>
      </c>
      <c r="AE20" s="29">
        <v>0.04</v>
      </c>
      <c r="AF20" s="29">
        <v>0.03</v>
      </c>
      <c r="AG20" s="29">
        <v>0.34</v>
      </c>
      <c r="AH20" s="29">
        <v>0.78</v>
      </c>
      <c r="AI20" s="29">
        <v>4</v>
      </c>
      <c r="AJ20" s="29">
        <v>0.4</v>
      </c>
      <c r="AK20" s="29">
        <v>0</v>
      </c>
      <c r="AL20" s="29">
        <v>0</v>
      </c>
      <c r="AM20" s="29">
        <v>28</v>
      </c>
      <c r="AN20" s="29">
        <v>28</v>
      </c>
      <c r="AO20" s="29">
        <v>4</v>
      </c>
      <c r="AP20" s="29">
        <v>16</v>
      </c>
      <c r="AQ20" s="29">
        <v>4</v>
      </c>
      <c r="AR20" s="29">
        <v>14</v>
      </c>
      <c r="AS20" s="29">
        <v>26</v>
      </c>
      <c r="AT20" s="29">
        <v>16</v>
      </c>
      <c r="AU20" s="29">
        <v>116</v>
      </c>
      <c r="AV20" s="29">
        <v>10</v>
      </c>
      <c r="AW20" s="29">
        <v>22</v>
      </c>
      <c r="AX20" s="29">
        <v>64</v>
      </c>
      <c r="AY20" s="29">
        <v>0</v>
      </c>
      <c r="AZ20" s="29">
        <v>20</v>
      </c>
      <c r="BA20" s="29">
        <v>24</v>
      </c>
      <c r="BB20" s="29">
        <v>10</v>
      </c>
      <c r="BC20" s="29">
        <v>8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177.1</v>
      </c>
      <c r="CD20" s="29" t="e">
        <f>$I$20/#REF!*100</f>
        <v>#REF!</v>
      </c>
      <c r="CE20" s="29">
        <v>2.27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101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"-"</f>
        <v>-</v>
      </c>
      <c r="B22" s="27" t="s">
        <v>102</v>
      </c>
      <c r="C22" s="28" t="str">
        <f>"60,0"</f>
        <v>60,0</v>
      </c>
      <c r="D22" s="28">
        <v>0.65</v>
      </c>
      <c r="E22" s="28">
        <v>0</v>
      </c>
      <c r="F22" s="28">
        <v>0.12</v>
      </c>
      <c r="G22" s="28">
        <v>0.12</v>
      </c>
      <c r="H22" s="28">
        <v>3.06</v>
      </c>
      <c r="I22" s="28">
        <v>15.246840000000001</v>
      </c>
      <c r="J22" s="27">
        <v>0</v>
      </c>
      <c r="K22" s="27">
        <v>0</v>
      </c>
      <c r="L22" s="27">
        <v>0</v>
      </c>
      <c r="M22" s="27">
        <v>0</v>
      </c>
      <c r="N22" s="27">
        <v>2.06</v>
      </c>
      <c r="O22" s="27">
        <v>0.18</v>
      </c>
      <c r="P22" s="27">
        <v>0.82</v>
      </c>
      <c r="Q22" s="27">
        <v>0</v>
      </c>
      <c r="R22" s="27">
        <v>0</v>
      </c>
      <c r="S22" s="27">
        <v>0.47</v>
      </c>
      <c r="T22" s="27">
        <v>0.41</v>
      </c>
      <c r="U22" s="27">
        <v>1.76</v>
      </c>
      <c r="V22" s="27">
        <v>170.52</v>
      </c>
      <c r="W22" s="27">
        <v>8.23</v>
      </c>
      <c r="X22" s="27">
        <v>11.76</v>
      </c>
      <c r="Y22" s="27">
        <v>15.29</v>
      </c>
      <c r="Z22" s="27">
        <v>0.53</v>
      </c>
      <c r="AA22" s="27">
        <v>0</v>
      </c>
      <c r="AB22" s="27">
        <v>470.4</v>
      </c>
      <c r="AC22" s="27">
        <v>79.8</v>
      </c>
      <c r="AD22" s="27">
        <v>0.42</v>
      </c>
      <c r="AE22" s="27">
        <v>0.04</v>
      </c>
      <c r="AF22" s="27">
        <v>0.02</v>
      </c>
      <c r="AG22" s="27">
        <v>0.28999999999999998</v>
      </c>
      <c r="AH22" s="27">
        <v>0.42</v>
      </c>
      <c r="AI22" s="27">
        <v>14.7</v>
      </c>
      <c r="AJ22" s="27">
        <v>0</v>
      </c>
      <c r="AK22" s="27">
        <v>14.11</v>
      </c>
      <c r="AL22" s="27">
        <v>15.29</v>
      </c>
      <c r="AM22" s="27">
        <v>21.17</v>
      </c>
      <c r="AN22" s="27">
        <v>23.52</v>
      </c>
      <c r="AO22" s="27">
        <v>4.12</v>
      </c>
      <c r="AP22" s="27">
        <v>17.05</v>
      </c>
      <c r="AQ22" s="27">
        <v>4.7</v>
      </c>
      <c r="AR22" s="27">
        <v>14.7</v>
      </c>
      <c r="AS22" s="27">
        <v>15.88</v>
      </c>
      <c r="AT22" s="27">
        <v>13.52</v>
      </c>
      <c r="AU22" s="27">
        <v>81.14</v>
      </c>
      <c r="AV22" s="27">
        <v>9.41</v>
      </c>
      <c r="AW22" s="27">
        <v>11.76</v>
      </c>
      <c r="AX22" s="27">
        <v>302.23</v>
      </c>
      <c r="AY22" s="27">
        <v>0</v>
      </c>
      <c r="AZ22" s="27">
        <v>11.17</v>
      </c>
      <c r="BA22" s="27">
        <v>15.29</v>
      </c>
      <c r="BB22" s="27">
        <v>14.7</v>
      </c>
      <c r="BC22" s="27">
        <v>2.94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55.2</v>
      </c>
      <c r="CE22" s="27">
        <v>78.400000000000006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</v>
      </c>
    </row>
    <row r="23" spans="1:95" s="27" customFormat="1" ht="15" x14ac:dyDescent="0.25">
      <c r="A23" s="27" t="str">
        <f>"19/2"</f>
        <v>19/2</v>
      </c>
      <c r="B23" s="27" t="s">
        <v>103</v>
      </c>
      <c r="C23" s="28" t="str">
        <f>"200,0"</f>
        <v>200,0</v>
      </c>
      <c r="D23" s="28">
        <v>8.2799999999999994</v>
      </c>
      <c r="E23" s="28">
        <v>6.64</v>
      </c>
      <c r="F23" s="28">
        <v>6.01</v>
      </c>
      <c r="G23" s="28">
        <v>3.91</v>
      </c>
      <c r="H23" s="28">
        <v>15.8</v>
      </c>
      <c r="I23" s="28">
        <v>148.66719999999998</v>
      </c>
      <c r="J23" s="27">
        <v>0.98</v>
      </c>
      <c r="K23" s="27">
        <v>2.6</v>
      </c>
      <c r="L23" s="27">
        <v>0</v>
      </c>
      <c r="M23" s="27">
        <v>0</v>
      </c>
      <c r="N23" s="27">
        <v>2.2200000000000002</v>
      </c>
      <c r="O23" s="27">
        <v>12.02</v>
      </c>
      <c r="P23" s="27">
        <v>1.55</v>
      </c>
      <c r="Q23" s="27">
        <v>0</v>
      </c>
      <c r="R23" s="27">
        <v>0</v>
      </c>
      <c r="S23" s="27">
        <v>0.2</v>
      </c>
      <c r="T23" s="27">
        <v>2.27</v>
      </c>
      <c r="U23" s="27">
        <v>136.35</v>
      </c>
      <c r="V23" s="27">
        <v>302.54000000000002</v>
      </c>
      <c r="W23" s="27">
        <v>14.81</v>
      </c>
      <c r="X23" s="27">
        <v>13.41</v>
      </c>
      <c r="Y23" s="27">
        <v>76.87</v>
      </c>
      <c r="Z23" s="27">
        <v>0.81</v>
      </c>
      <c r="AA23" s="27">
        <v>7.02</v>
      </c>
      <c r="AB23" s="27">
        <v>976</v>
      </c>
      <c r="AC23" s="27">
        <v>173.2</v>
      </c>
      <c r="AD23" s="27">
        <v>2.4300000000000002</v>
      </c>
      <c r="AE23" s="27">
        <v>0.1</v>
      </c>
      <c r="AF23" s="27">
        <v>7.0000000000000007E-2</v>
      </c>
      <c r="AG23" s="27">
        <v>1.93</v>
      </c>
      <c r="AH23" s="27">
        <v>4.4800000000000004</v>
      </c>
      <c r="AI23" s="27">
        <v>1.75</v>
      </c>
      <c r="AJ23" s="27">
        <v>0</v>
      </c>
      <c r="AK23" s="27">
        <v>398.2</v>
      </c>
      <c r="AL23" s="27">
        <v>303.58999999999997</v>
      </c>
      <c r="AM23" s="27">
        <v>593.86</v>
      </c>
      <c r="AN23" s="27">
        <v>699.12</v>
      </c>
      <c r="AO23" s="27">
        <v>184.43</v>
      </c>
      <c r="AP23" s="27">
        <v>397.23</v>
      </c>
      <c r="AQ23" s="27">
        <v>84.64</v>
      </c>
      <c r="AR23" s="27">
        <v>31.75</v>
      </c>
      <c r="AS23" s="27">
        <v>45.22</v>
      </c>
      <c r="AT23" s="27">
        <v>118.16</v>
      </c>
      <c r="AU23" s="27">
        <v>60.12</v>
      </c>
      <c r="AV23" s="27">
        <v>295.25</v>
      </c>
      <c r="AW23" s="27">
        <v>31.61</v>
      </c>
      <c r="AX23" s="27">
        <v>175.33</v>
      </c>
      <c r="AY23" s="27">
        <v>0</v>
      </c>
      <c r="AZ23" s="27">
        <v>23.76</v>
      </c>
      <c r="BA23" s="27">
        <v>21.82</v>
      </c>
      <c r="BB23" s="27">
        <v>23.09</v>
      </c>
      <c r="BC23" s="27">
        <v>10.29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0.28000000000000003</v>
      </c>
      <c r="BL23" s="27">
        <v>0</v>
      </c>
      <c r="BM23" s="27">
        <v>0.16</v>
      </c>
      <c r="BN23" s="27">
        <v>0.01</v>
      </c>
      <c r="BO23" s="27">
        <v>0.03</v>
      </c>
      <c r="BP23" s="27">
        <v>0</v>
      </c>
      <c r="BQ23" s="27">
        <v>0</v>
      </c>
      <c r="BR23" s="27">
        <v>0</v>
      </c>
      <c r="BS23" s="27">
        <v>0.97</v>
      </c>
      <c r="BT23" s="27">
        <v>0</v>
      </c>
      <c r="BU23" s="27">
        <v>0</v>
      </c>
      <c r="BV23" s="27">
        <v>2.19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242.65</v>
      </c>
      <c r="CE23" s="27">
        <v>169.69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</v>
      </c>
    </row>
    <row r="24" spans="1:95" s="27" customFormat="1" ht="15" x14ac:dyDescent="0.25">
      <c r="A24" s="27" t="str">
        <f>"16/8"</f>
        <v>16/8</v>
      </c>
      <c r="B24" s="27" t="s">
        <v>104</v>
      </c>
      <c r="C24" s="28" t="str">
        <f>"70,0"</f>
        <v>70,0</v>
      </c>
      <c r="D24" s="28">
        <v>10.06</v>
      </c>
      <c r="E24" s="28">
        <v>9.3000000000000007</v>
      </c>
      <c r="F24" s="28">
        <v>8.27</v>
      </c>
      <c r="G24" s="28">
        <v>7.0000000000000007E-2</v>
      </c>
      <c r="H24" s="28">
        <v>4.49</v>
      </c>
      <c r="I24" s="28">
        <v>133.02912000000001</v>
      </c>
      <c r="J24" s="27">
        <v>5.38</v>
      </c>
      <c r="K24" s="27">
        <v>0.08</v>
      </c>
      <c r="L24" s="27">
        <v>0</v>
      </c>
      <c r="M24" s="27">
        <v>0</v>
      </c>
      <c r="N24" s="27">
        <v>0.16</v>
      </c>
      <c r="O24" s="27">
        <v>4.3099999999999996</v>
      </c>
      <c r="P24" s="27">
        <v>0.02</v>
      </c>
      <c r="Q24" s="27">
        <v>0</v>
      </c>
      <c r="R24" s="27">
        <v>0</v>
      </c>
      <c r="S24" s="27">
        <v>0</v>
      </c>
      <c r="T24" s="27">
        <v>1.06</v>
      </c>
      <c r="U24" s="27">
        <v>259.77999999999997</v>
      </c>
      <c r="V24" s="27">
        <v>146.4</v>
      </c>
      <c r="W24" s="27">
        <v>6.17</v>
      </c>
      <c r="X24" s="27">
        <v>10.46</v>
      </c>
      <c r="Y24" s="27">
        <v>85.01</v>
      </c>
      <c r="Z24" s="27">
        <v>1.36</v>
      </c>
      <c r="AA24" s="27">
        <v>11.2</v>
      </c>
      <c r="AB24" s="27">
        <v>10.5</v>
      </c>
      <c r="AC24" s="27">
        <v>15.75</v>
      </c>
      <c r="AD24" s="27">
        <v>0.25</v>
      </c>
      <c r="AE24" s="27">
        <v>0.03</v>
      </c>
      <c r="AF24" s="27">
        <v>7.0000000000000007E-2</v>
      </c>
      <c r="AG24" s="27">
        <v>2.2200000000000002</v>
      </c>
      <c r="AH24" s="27">
        <v>4.3099999999999996</v>
      </c>
      <c r="AI24" s="27">
        <v>0</v>
      </c>
      <c r="AJ24" s="27">
        <v>0</v>
      </c>
      <c r="AK24" s="27">
        <v>1.4</v>
      </c>
      <c r="AL24" s="27">
        <v>1.36</v>
      </c>
      <c r="AM24" s="27">
        <v>798.03</v>
      </c>
      <c r="AN24" s="27">
        <v>813.36</v>
      </c>
      <c r="AO24" s="27">
        <v>233.98</v>
      </c>
      <c r="AP24" s="27">
        <v>425</v>
      </c>
      <c r="AQ24" s="27">
        <v>114.85</v>
      </c>
      <c r="AR24" s="27">
        <v>439.4</v>
      </c>
      <c r="AS24" s="27">
        <v>568.58000000000004</v>
      </c>
      <c r="AT24" s="27">
        <v>556.97</v>
      </c>
      <c r="AU24" s="27">
        <v>914.81</v>
      </c>
      <c r="AV24" s="27">
        <v>370.84</v>
      </c>
      <c r="AW24" s="27">
        <v>495.66</v>
      </c>
      <c r="AX24" s="27">
        <v>1767.6</v>
      </c>
      <c r="AY24" s="27">
        <v>144.63999999999999</v>
      </c>
      <c r="AZ24" s="27">
        <v>418.25</v>
      </c>
      <c r="BA24" s="27">
        <v>423.44</v>
      </c>
      <c r="BB24" s="27">
        <v>351.22</v>
      </c>
      <c r="BC24" s="27">
        <v>146.66999999999999</v>
      </c>
      <c r="BD24" s="27">
        <v>7.0000000000000007E-2</v>
      </c>
      <c r="BE24" s="27">
        <v>0.03</v>
      </c>
      <c r="BF24" s="27">
        <v>0.02</v>
      </c>
      <c r="BG24" s="27">
        <v>0.04</v>
      </c>
      <c r="BH24" s="27">
        <v>0.05</v>
      </c>
      <c r="BI24" s="27">
        <v>0.21</v>
      </c>
      <c r="BJ24" s="27">
        <v>0</v>
      </c>
      <c r="BK24" s="27">
        <v>0.59</v>
      </c>
      <c r="BL24" s="27">
        <v>0</v>
      </c>
      <c r="BM24" s="27">
        <v>0.18</v>
      </c>
      <c r="BN24" s="27">
        <v>0</v>
      </c>
      <c r="BO24" s="27">
        <v>0</v>
      </c>
      <c r="BP24" s="27">
        <v>0</v>
      </c>
      <c r="BQ24" s="27">
        <v>0.04</v>
      </c>
      <c r="BR24" s="27">
        <v>0.06</v>
      </c>
      <c r="BS24" s="27">
        <v>0.48</v>
      </c>
      <c r="BT24" s="27">
        <v>0</v>
      </c>
      <c r="BU24" s="27">
        <v>0</v>
      </c>
      <c r="BV24" s="27">
        <v>0.05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54.59</v>
      </c>
      <c r="CE24" s="27">
        <v>12.95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0.35</v>
      </c>
    </row>
    <row r="25" spans="1:95" s="27" customFormat="1" ht="15" x14ac:dyDescent="0.25">
      <c r="A25" s="27" t="str">
        <f>"48/3"</f>
        <v>48/3</v>
      </c>
      <c r="B25" s="27" t="s">
        <v>105</v>
      </c>
      <c r="C25" s="28" t="str">
        <f>"130,0"</f>
        <v>130,0</v>
      </c>
      <c r="D25" s="28">
        <v>11.58</v>
      </c>
      <c r="E25" s="28">
        <v>0.02</v>
      </c>
      <c r="F25" s="28">
        <v>2.71</v>
      </c>
      <c r="G25" s="28">
        <v>1.2</v>
      </c>
      <c r="H25" s="28">
        <v>33.17</v>
      </c>
      <c r="I25" s="28">
        <v>193.1639084</v>
      </c>
      <c r="J25" s="27">
        <v>1.34</v>
      </c>
      <c r="K25" s="27">
        <v>0.06</v>
      </c>
      <c r="L25" s="27">
        <v>0.12</v>
      </c>
      <c r="M25" s="27">
        <v>0</v>
      </c>
      <c r="N25" s="27">
        <v>2.54</v>
      </c>
      <c r="O25" s="27">
        <v>24.52</v>
      </c>
      <c r="P25" s="27">
        <v>6.12</v>
      </c>
      <c r="Q25" s="27">
        <v>0</v>
      </c>
      <c r="R25" s="27">
        <v>0</v>
      </c>
      <c r="S25" s="27">
        <v>0</v>
      </c>
      <c r="T25" s="27">
        <v>1.72</v>
      </c>
      <c r="U25" s="27">
        <v>1.59</v>
      </c>
      <c r="V25" s="27">
        <v>461.63</v>
      </c>
      <c r="W25" s="27">
        <v>61.27</v>
      </c>
      <c r="X25" s="27">
        <v>55.85</v>
      </c>
      <c r="Y25" s="27">
        <v>172.42</v>
      </c>
      <c r="Z25" s="27">
        <v>3.55</v>
      </c>
      <c r="AA25" s="27">
        <v>6.24</v>
      </c>
      <c r="AB25" s="27">
        <v>11.04</v>
      </c>
      <c r="AC25" s="27">
        <v>12.9</v>
      </c>
      <c r="AD25" s="27">
        <v>0.45</v>
      </c>
      <c r="AE25" s="27">
        <v>0.35</v>
      </c>
      <c r="AF25" s="27">
        <v>7.0000000000000007E-2</v>
      </c>
      <c r="AG25" s="27">
        <v>1.06</v>
      </c>
      <c r="AH25" s="27">
        <v>3.91</v>
      </c>
      <c r="AI25" s="27">
        <v>0</v>
      </c>
      <c r="AJ25" s="27">
        <v>0</v>
      </c>
      <c r="AK25" s="27">
        <v>570.66999999999996</v>
      </c>
      <c r="AL25" s="27">
        <v>615.76</v>
      </c>
      <c r="AM25" s="27">
        <v>932.46</v>
      </c>
      <c r="AN25" s="27">
        <v>875.3</v>
      </c>
      <c r="AO25" s="27">
        <v>116.04</v>
      </c>
      <c r="AP25" s="27">
        <v>474.91</v>
      </c>
      <c r="AQ25" s="27">
        <v>147.69</v>
      </c>
      <c r="AR25" s="27">
        <v>570.66999999999996</v>
      </c>
      <c r="AS25" s="27">
        <v>514.12</v>
      </c>
      <c r="AT25" s="27">
        <v>912.06</v>
      </c>
      <c r="AU25" s="27">
        <v>1257.42</v>
      </c>
      <c r="AV25" s="27">
        <v>260.3</v>
      </c>
      <c r="AW25" s="27">
        <v>536.39</v>
      </c>
      <c r="AX25" s="27">
        <v>1793.04</v>
      </c>
      <c r="AY25" s="27">
        <v>0</v>
      </c>
      <c r="AZ25" s="27">
        <v>373.41</v>
      </c>
      <c r="BA25" s="27">
        <v>473.39</v>
      </c>
      <c r="BB25" s="27">
        <v>390.19</v>
      </c>
      <c r="BC25" s="27">
        <v>141.24</v>
      </c>
      <c r="BD25" s="27">
        <v>0.06</v>
      </c>
      <c r="BE25" s="27">
        <v>0.03</v>
      </c>
      <c r="BF25" s="27">
        <v>0.02</v>
      </c>
      <c r="BG25" s="27">
        <v>0.03</v>
      </c>
      <c r="BH25" s="27">
        <v>0.04</v>
      </c>
      <c r="BI25" s="27">
        <v>0.18</v>
      </c>
      <c r="BJ25" s="27">
        <v>0</v>
      </c>
      <c r="BK25" s="27">
        <v>0.61</v>
      </c>
      <c r="BL25" s="27">
        <v>0</v>
      </c>
      <c r="BM25" s="27">
        <v>0.18</v>
      </c>
      <c r="BN25" s="27">
        <v>0.01</v>
      </c>
      <c r="BO25" s="27">
        <v>0</v>
      </c>
      <c r="BP25" s="27">
        <v>0</v>
      </c>
      <c r="BQ25" s="27">
        <v>0.04</v>
      </c>
      <c r="BR25" s="27">
        <v>0.05</v>
      </c>
      <c r="BS25" s="27">
        <v>0.6</v>
      </c>
      <c r="BT25" s="27">
        <v>0</v>
      </c>
      <c r="BU25" s="27">
        <v>0</v>
      </c>
      <c r="BV25" s="27">
        <v>0.56999999999999995</v>
      </c>
      <c r="BW25" s="27">
        <v>0.06</v>
      </c>
      <c r="BX25" s="27">
        <v>0</v>
      </c>
      <c r="BY25" s="27">
        <v>0</v>
      </c>
      <c r="BZ25" s="27">
        <v>0</v>
      </c>
      <c r="CA25" s="27">
        <v>0</v>
      </c>
      <c r="CB25" s="27">
        <v>106.55</v>
      </c>
      <c r="CE25" s="27">
        <v>8.08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</row>
    <row r="26" spans="1:95" s="27" customFormat="1" ht="15" x14ac:dyDescent="0.25">
      <c r="A26" s="27" t="str">
        <f>"3/10"</f>
        <v>3/10</v>
      </c>
      <c r="B26" s="27" t="s">
        <v>106</v>
      </c>
      <c r="C26" s="28" t="str">
        <f>"200,0"</f>
        <v>200,0</v>
      </c>
      <c r="D26" s="28">
        <v>0.35</v>
      </c>
      <c r="E26" s="28">
        <v>0</v>
      </c>
      <c r="F26" s="28">
        <v>0.35</v>
      </c>
      <c r="G26" s="28">
        <v>0.35</v>
      </c>
      <c r="H26" s="28">
        <v>19.940000000000001</v>
      </c>
      <c r="I26" s="28">
        <v>79.958719999999985</v>
      </c>
      <c r="J26" s="27">
        <v>0.09</v>
      </c>
      <c r="K26" s="27">
        <v>0</v>
      </c>
      <c r="L26" s="27">
        <v>0</v>
      </c>
      <c r="M26" s="27">
        <v>0</v>
      </c>
      <c r="N26" s="27">
        <v>17.72</v>
      </c>
      <c r="O26" s="27">
        <v>0.68</v>
      </c>
      <c r="P26" s="27">
        <v>1.54</v>
      </c>
      <c r="Q26" s="27">
        <v>0</v>
      </c>
      <c r="R26" s="27">
        <v>0</v>
      </c>
      <c r="S26" s="27">
        <v>0.72</v>
      </c>
      <c r="T26" s="27">
        <v>0.46</v>
      </c>
      <c r="U26" s="27">
        <v>23.27</v>
      </c>
      <c r="V26" s="27">
        <v>248</v>
      </c>
      <c r="W26" s="27">
        <v>14.26</v>
      </c>
      <c r="X26" s="27">
        <v>7.7</v>
      </c>
      <c r="Y26" s="27">
        <v>9.2100000000000009</v>
      </c>
      <c r="Z26" s="27">
        <v>1.95</v>
      </c>
      <c r="AA26" s="27">
        <v>0</v>
      </c>
      <c r="AB26" s="27">
        <v>24.3</v>
      </c>
      <c r="AC26" s="27">
        <v>4.5</v>
      </c>
      <c r="AD26" s="27">
        <v>0.18</v>
      </c>
      <c r="AE26" s="27">
        <v>0.02</v>
      </c>
      <c r="AF26" s="27">
        <v>0.02</v>
      </c>
      <c r="AG26" s="27">
        <v>0.23</v>
      </c>
      <c r="AH26" s="27">
        <v>0.36</v>
      </c>
      <c r="AI26" s="27">
        <v>3.6</v>
      </c>
      <c r="AJ26" s="27">
        <v>0</v>
      </c>
      <c r="AK26" s="27">
        <v>0</v>
      </c>
      <c r="AL26" s="27">
        <v>0</v>
      </c>
      <c r="AM26" s="27">
        <v>16.760000000000002</v>
      </c>
      <c r="AN26" s="27">
        <v>15.88</v>
      </c>
      <c r="AO26" s="27">
        <v>2.65</v>
      </c>
      <c r="AP26" s="27">
        <v>9.6999999999999993</v>
      </c>
      <c r="AQ26" s="27">
        <v>2.65</v>
      </c>
      <c r="AR26" s="27">
        <v>7.94</v>
      </c>
      <c r="AS26" s="27">
        <v>14.99</v>
      </c>
      <c r="AT26" s="27">
        <v>8.82</v>
      </c>
      <c r="AU26" s="27">
        <v>68.8</v>
      </c>
      <c r="AV26" s="27">
        <v>6.17</v>
      </c>
      <c r="AW26" s="27">
        <v>12.35</v>
      </c>
      <c r="AX26" s="27">
        <v>37.04</v>
      </c>
      <c r="AY26" s="27">
        <v>0</v>
      </c>
      <c r="AZ26" s="27">
        <v>11.47</v>
      </c>
      <c r="BA26" s="27">
        <v>14.11</v>
      </c>
      <c r="BB26" s="27">
        <v>5.29</v>
      </c>
      <c r="BC26" s="27">
        <v>4.41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287.68</v>
      </c>
      <c r="CE26" s="27">
        <v>4.05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"30,0"</f>
        <v>30,0</v>
      </c>
      <c r="D27" s="28">
        <v>1.98</v>
      </c>
      <c r="E27" s="28">
        <v>0</v>
      </c>
      <c r="F27" s="28">
        <v>0.2</v>
      </c>
      <c r="G27" s="28">
        <v>0.2</v>
      </c>
      <c r="H27" s="28">
        <v>14.07</v>
      </c>
      <c r="I27" s="28">
        <v>67.170299999999997</v>
      </c>
      <c r="J27" s="27">
        <v>0</v>
      </c>
      <c r="K27" s="27">
        <v>0</v>
      </c>
      <c r="L27" s="27">
        <v>0</v>
      </c>
      <c r="M27" s="27">
        <v>0</v>
      </c>
      <c r="N27" s="27">
        <v>0.33</v>
      </c>
      <c r="O27" s="27">
        <v>13.68</v>
      </c>
      <c r="P27" s="27">
        <v>0.06</v>
      </c>
      <c r="Q27" s="27">
        <v>0</v>
      </c>
      <c r="R27" s="27">
        <v>0</v>
      </c>
      <c r="S27" s="27">
        <v>0</v>
      </c>
      <c r="T27" s="27">
        <v>0.54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152.69</v>
      </c>
      <c r="AN27" s="27">
        <v>50.63</v>
      </c>
      <c r="AO27" s="27">
        <v>30.02</v>
      </c>
      <c r="AP27" s="27">
        <v>60.03</v>
      </c>
      <c r="AQ27" s="27">
        <v>22.71</v>
      </c>
      <c r="AR27" s="27">
        <v>108.58</v>
      </c>
      <c r="AS27" s="27">
        <v>67.34</v>
      </c>
      <c r="AT27" s="27">
        <v>93.96</v>
      </c>
      <c r="AU27" s="27">
        <v>77.52</v>
      </c>
      <c r="AV27" s="27">
        <v>40.72</v>
      </c>
      <c r="AW27" s="27">
        <v>72.040000000000006</v>
      </c>
      <c r="AX27" s="27">
        <v>602.39</v>
      </c>
      <c r="AY27" s="27">
        <v>0</v>
      </c>
      <c r="AZ27" s="27">
        <v>196.27</v>
      </c>
      <c r="BA27" s="27">
        <v>85.35</v>
      </c>
      <c r="BB27" s="27">
        <v>56.64</v>
      </c>
      <c r="BC27" s="27">
        <v>44.89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0.02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0.02</v>
      </c>
      <c r="BT27" s="27">
        <v>0</v>
      </c>
      <c r="BU27" s="27">
        <v>0</v>
      </c>
      <c r="BV27" s="27">
        <v>0.08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11.73</v>
      </c>
      <c r="CE27" s="27">
        <v>0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"40,0"</f>
        <v>40,0</v>
      </c>
      <c r="D28" s="26">
        <v>2.64</v>
      </c>
      <c r="E28" s="26">
        <v>0</v>
      </c>
      <c r="F28" s="26">
        <v>0.48</v>
      </c>
      <c r="G28" s="26">
        <v>0.48</v>
      </c>
      <c r="H28" s="26">
        <v>16.68</v>
      </c>
      <c r="I28" s="26">
        <v>77.352000000000004</v>
      </c>
      <c r="J28" s="25">
        <v>0.08</v>
      </c>
      <c r="K28" s="25">
        <v>0</v>
      </c>
      <c r="L28" s="25">
        <v>0</v>
      </c>
      <c r="M28" s="25">
        <v>0</v>
      </c>
      <c r="N28" s="25">
        <v>0.48</v>
      </c>
      <c r="O28" s="25">
        <v>12.88</v>
      </c>
      <c r="P28" s="25">
        <v>3.32</v>
      </c>
      <c r="Q28" s="25">
        <v>0</v>
      </c>
      <c r="R28" s="25">
        <v>0</v>
      </c>
      <c r="S28" s="25">
        <v>0.4</v>
      </c>
      <c r="T28" s="25">
        <v>1</v>
      </c>
      <c r="U28" s="25">
        <v>244</v>
      </c>
      <c r="V28" s="25">
        <v>98</v>
      </c>
      <c r="W28" s="25">
        <v>14</v>
      </c>
      <c r="X28" s="25">
        <v>18.8</v>
      </c>
      <c r="Y28" s="25">
        <v>63.2</v>
      </c>
      <c r="Z28" s="25">
        <v>1.56</v>
      </c>
      <c r="AA28" s="25">
        <v>0</v>
      </c>
      <c r="AB28" s="25">
        <v>2</v>
      </c>
      <c r="AC28" s="25">
        <v>0.4</v>
      </c>
      <c r="AD28" s="25">
        <v>0.56000000000000005</v>
      </c>
      <c r="AE28" s="25">
        <v>7.0000000000000007E-2</v>
      </c>
      <c r="AF28" s="25">
        <v>0.03</v>
      </c>
      <c r="AG28" s="25">
        <v>0.28000000000000003</v>
      </c>
      <c r="AH28" s="25">
        <v>0.8</v>
      </c>
      <c r="AI28" s="25">
        <v>0</v>
      </c>
      <c r="AJ28" s="25">
        <v>0</v>
      </c>
      <c r="AK28" s="25">
        <v>0</v>
      </c>
      <c r="AL28" s="25">
        <v>0</v>
      </c>
      <c r="AM28" s="25">
        <v>170.8</v>
      </c>
      <c r="AN28" s="25">
        <v>89.2</v>
      </c>
      <c r="AO28" s="25">
        <v>37.200000000000003</v>
      </c>
      <c r="AP28" s="25">
        <v>79.2</v>
      </c>
      <c r="AQ28" s="25">
        <v>32</v>
      </c>
      <c r="AR28" s="25">
        <v>148.4</v>
      </c>
      <c r="AS28" s="25">
        <v>118.8</v>
      </c>
      <c r="AT28" s="25">
        <v>116.4</v>
      </c>
      <c r="AU28" s="25">
        <v>185.6</v>
      </c>
      <c r="AV28" s="25">
        <v>49.6</v>
      </c>
      <c r="AW28" s="25">
        <v>124</v>
      </c>
      <c r="AX28" s="25">
        <v>611.6</v>
      </c>
      <c r="AY28" s="25">
        <v>0</v>
      </c>
      <c r="AZ28" s="25">
        <v>210.4</v>
      </c>
      <c r="BA28" s="25">
        <v>116.4</v>
      </c>
      <c r="BB28" s="25">
        <v>72</v>
      </c>
      <c r="BC28" s="25">
        <v>52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0.06</v>
      </c>
      <c r="BL28" s="25">
        <v>0</v>
      </c>
      <c r="BM28" s="25">
        <v>0</v>
      </c>
      <c r="BN28" s="25">
        <v>0.01</v>
      </c>
      <c r="BO28" s="25">
        <v>0</v>
      </c>
      <c r="BP28" s="25">
        <v>0</v>
      </c>
      <c r="BQ28" s="25">
        <v>0</v>
      </c>
      <c r="BR28" s="25">
        <v>0</v>
      </c>
      <c r="BS28" s="25">
        <v>0.04</v>
      </c>
      <c r="BT28" s="25">
        <v>0</v>
      </c>
      <c r="BU28" s="25">
        <v>0</v>
      </c>
      <c r="BV28" s="25">
        <v>0.19</v>
      </c>
      <c r="BW28" s="25">
        <v>0.03</v>
      </c>
      <c r="BX28" s="25">
        <v>0</v>
      </c>
      <c r="BY28" s="25">
        <v>0</v>
      </c>
      <c r="BZ28" s="25">
        <v>0</v>
      </c>
      <c r="CA28" s="25">
        <v>0</v>
      </c>
      <c r="CB28" s="25">
        <v>18.8</v>
      </c>
      <c r="CE28" s="25">
        <v>0.33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35.54</v>
      </c>
      <c r="E29" s="30">
        <v>15.97</v>
      </c>
      <c r="F29" s="30">
        <v>18.149999999999999</v>
      </c>
      <c r="G29" s="30">
        <v>6.32</v>
      </c>
      <c r="H29" s="30">
        <v>107.21</v>
      </c>
      <c r="I29" s="30">
        <v>714.59</v>
      </c>
      <c r="J29" s="29">
        <v>7.87</v>
      </c>
      <c r="K29" s="29">
        <v>2.73</v>
      </c>
      <c r="L29" s="29">
        <v>0.12</v>
      </c>
      <c r="M29" s="29">
        <v>0</v>
      </c>
      <c r="N29" s="29">
        <v>25.51</v>
      </c>
      <c r="O29" s="29">
        <v>68.27</v>
      </c>
      <c r="P29" s="29">
        <v>13.43</v>
      </c>
      <c r="Q29" s="29">
        <v>0</v>
      </c>
      <c r="R29" s="29">
        <v>0</v>
      </c>
      <c r="S29" s="29">
        <v>1.79</v>
      </c>
      <c r="T29" s="29">
        <v>7.46</v>
      </c>
      <c r="U29" s="29">
        <v>666.75</v>
      </c>
      <c r="V29" s="29">
        <v>1427.08</v>
      </c>
      <c r="W29" s="29">
        <v>118.74</v>
      </c>
      <c r="X29" s="29">
        <v>117.99</v>
      </c>
      <c r="Y29" s="29">
        <v>421.99</v>
      </c>
      <c r="Z29" s="29">
        <v>9.77</v>
      </c>
      <c r="AA29" s="29">
        <v>24.46</v>
      </c>
      <c r="AB29" s="29">
        <v>1494.24</v>
      </c>
      <c r="AC29" s="29">
        <v>286.55</v>
      </c>
      <c r="AD29" s="29">
        <v>4.28</v>
      </c>
      <c r="AE29" s="29">
        <v>0.61</v>
      </c>
      <c r="AF29" s="29">
        <v>0.28999999999999998</v>
      </c>
      <c r="AG29" s="29">
        <v>6.01</v>
      </c>
      <c r="AH29" s="29">
        <v>14.28</v>
      </c>
      <c r="AI29" s="29">
        <v>20.05</v>
      </c>
      <c r="AJ29" s="29">
        <v>0</v>
      </c>
      <c r="AK29" s="29">
        <v>984.37</v>
      </c>
      <c r="AL29" s="29">
        <v>936</v>
      </c>
      <c r="AM29" s="29">
        <v>2685.76</v>
      </c>
      <c r="AN29" s="29">
        <v>2567.02</v>
      </c>
      <c r="AO29" s="29">
        <v>608.41999999999996</v>
      </c>
      <c r="AP29" s="29">
        <v>1463.12</v>
      </c>
      <c r="AQ29" s="29">
        <v>409.23</v>
      </c>
      <c r="AR29" s="29">
        <v>1321.43</v>
      </c>
      <c r="AS29" s="29">
        <v>1344.92</v>
      </c>
      <c r="AT29" s="29">
        <v>1819.9</v>
      </c>
      <c r="AU29" s="29">
        <v>2645.41</v>
      </c>
      <c r="AV29" s="29">
        <v>1032.28</v>
      </c>
      <c r="AW29" s="29">
        <v>1283.8</v>
      </c>
      <c r="AX29" s="29">
        <v>5289.24</v>
      </c>
      <c r="AY29" s="29">
        <v>144.63999999999999</v>
      </c>
      <c r="AZ29" s="29">
        <v>1244.74</v>
      </c>
      <c r="BA29" s="29">
        <v>1149.79</v>
      </c>
      <c r="BB29" s="29">
        <v>913.13</v>
      </c>
      <c r="BC29" s="29">
        <v>402.44</v>
      </c>
      <c r="BD29" s="29">
        <v>0.13</v>
      </c>
      <c r="BE29" s="29">
        <v>0.06</v>
      </c>
      <c r="BF29" s="29">
        <v>0.03</v>
      </c>
      <c r="BG29" s="29">
        <v>7.0000000000000007E-2</v>
      </c>
      <c r="BH29" s="29">
        <v>0.08</v>
      </c>
      <c r="BI29" s="29">
        <v>0.39</v>
      </c>
      <c r="BJ29" s="29">
        <v>0</v>
      </c>
      <c r="BK29" s="29">
        <v>1.56</v>
      </c>
      <c r="BL29" s="29">
        <v>0</v>
      </c>
      <c r="BM29" s="29">
        <v>0.52</v>
      </c>
      <c r="BN29" s="29">
        <v>0.02</v>
      </c>
      <c r="BO29" s="29">
        <v>0.03</v>
      </c>
      <c r="BP29" s="29">
        <v>0</v>
      </c>
      <c r="BQ29" s="29">
        <v>0.08</v>
      </c>
      <c r="BR29" s="29">
        <v>0.12</v>
      </c>
      <c r="BS29" s="29">
        <v>2.12</v>
      </c>
      <c r="BT29" s="29">
        <v>0</v>
      </c>
      <c r="BU29" s="29">
        <v>0</v>
      </c>
      <c r="BV29" s="29">
        <v>3.09</v>
      </c>
      <c r="BW29" s="29">
        <v>0.1</v>
      </c>
      <c r="BX29" s="29">
        <v>0</v>
      </c>
      <c r="BY29" s="29">
        <v>0</v>
      </c>
      <c r="BZ29" s="29">
        <v>0</v>
      </c>
      <c r="CA29" s="29">
        <v>0</v>
      </c>
      <c r="CB29" s="29">
        <v>777.21</v>
      </c>
      <c r="CD29" s="29" t="e">
        <f>$I$29/#REF!*100</f>
        <v>#REF!</v>
      </c>
      <c r="CE29" s="29">
        <v>273.5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10</v>
      </c>
      <c r="CQ29" s="29">
        <v>1.1499999999999999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"-"</f>
        <v>-</v>
      </c>
      <c r="B31" s="27" t="s">
        <v>111</v>
      </c>
      <c r="C31" s="28" t="str">
        <f>"200,0"</f>
        <v>200,0</v>
      </c>
      <c r="D31" s="28">
        <v>5.8</v>
      </c>
      <c r="E31" s="28">
        <v>5.8</v>
      </c>
      <c r="F31" s="28">
        <v>6.4</v>
      </c>
      <c r="G31" s="28">
        <v>0</v>
      </c>
      <c r="H31" s="28">
        <v>8</v>
      </c>
      <c r="I31" s="28">
        <v>116.6</v>
      </c>
      <c r="J31" s="27">
        <v>4</v>
      </c>
      <c r="K31" s="27">
        <v>0</v>
      </c>
      <c r="L31" s="27">
        <v>0</v>
      </c>
      <c r="M31" s="27">
        <v>0</v>
      </c>
      <c r="N31" s="27">
        <v>8</v>
      </c>
      <c r="O31" s="27">
        <v>0</v>
      </c>
      <c r="P31" s="27">
        <v>0</v>
      </c>
      <c r="Q31" s="27">
        <v>0</v>
      </c>
      <c r="R31" s="27">
        <v>0</v>
      </c>
      <c r="S31" s="27">
        <v>1.8</v>
      </c>
      <c r="T31" s="27">
        <v>1.4</v>
      </c>
      <c r="U31" s="27">
        <v>100</v>
      </c>
      <c r="V31" s="27">
        <v>292</v>
      </c>
      <c r="W31" s="27">
        <v>240</v>
      </c>
      <c r="X31" s="27">
        <v>28</v>
      </c>
      <c r="Y31" s="27">
        <v>190</v>
      </c>
      <c r="Z31" s="27">
        <v>0.2</v>
      </c>
      <c r="AA31" s="27">
        <v>40</v>
      </c>
      <c r="AB31" s="27">
        <v>20</v>
      </c>
      <c r="AC31" s="27">
        <v>44</v>
      </c>
      <c r="AD31" s="27">
        <v>0</v>
      </c>
      <c r="AE31" s="27">
        <v>0.06</v>
      </c>
      <c r="AF31" s="27">
        <v>0.34</v>
      </c>
      <c r="AG31" s="27">
        <v>0.2</v>
      </c>
      <c r="AH31" s="27">
        <v>1.6</v>
      </c>
      <c r="AI31" s="27">
        <v>1.4</v>
      </c>
      <c r="AJ31" s="27">
        <v>0</v>
      </c>
      <c r="AK31" s="27">
        <v>0</v>
      </c>
      <c r="AL31" s="27">
        <v>0</v>
      </c>
      <c r="AM31" s="27">
        <v>554</v>
      </c>
      <c r="AN31" s="27">
        <v>480</v>
      </c>
      <c r="AO31" s="27">
        <v>142</v>
      </c>
      <c r="AP31" s="27">
        <v>220</v>
      </c>
      <c r="AQ31" s="27">
        <v>86</v>
      </c>
      <c r="AR31" s="27">
        <v>282</v>
      </c>
      <c r="AS31" s="27">
        <v>212</v>
      </c>
      <c r="AT31" s="27">
        <v>210</v>
      </c>
      <c r="AU31" s="27">
        <v>432</v>
      </c>
      <c r="AV31" s="27">
        <v>156</v>
      </c>
      <c r="AW31" s="27">
        <v>92</v>
      </c>
      <c r="AX31" s="27">
        <v>1012</v>
      </c>
      <c r="AY31" s="27">
        <v>0</v>
      </c>
      <c r="AZ31" s="27">
        <v>544</v>
      </c>
      <c r="BA31" s="27">
        <v>370</v>
      </c>
      <c r="BB31" s="27">
        <v>310</v>
      </c>
      <c r="BC31" s="27">
        <v>40</v>
      </c>
      <c r="BD31" s="27">
        <v>0.2</v>
      </c>
      <c r="BE31" s="27">
        <v>0.14000000000000001</v>
      </c>
      <c r="BF31" s="27">
        <v>0.08</v>
      </c>
      <c r="BG31" s="27">
        <v>0.16</v>
      </c>
      <c r="BH31" s="27">
        <v>0.18</v>
      </c>
      <c r="BI31" s="27">
        <v>0.9</v>
      </c>
      <c r="BJ31" s="27">
        <v>0.06</v>
      </c>
      <c r="BK31" s="27">
        <v>1.1200000000000001</v>
      </c>
      <c r="BL31" s="27">
        <v>0.04</v>
      </c>
      <c r="BM31" s="27">
        <v>0.62</v>
      </c>
      <c r="BN31" s="27">
        <v>0.08</v>
      </c>
      <c r="BO31" s="27">
        <v>0</v>
      </c>
      <c r="BP31" s="27">
        <v>0</v>
      </c>
      <c r="BQ31" s="27">
        <v>0.08</v>
      </c>
      <c r="BR31" s="27">
        <v>0.16</v>
      </c>
      <c r="BS31" s="27">
        <v>1.38</v>
      </c>
      <c r="BT31" s="27">
        <v>0.02</v>
      </c>
      <c r="BU31" s="27">
        <v>0</v>
      </c>
      <c r="BV31" s="27">
        <v>0.04</v>
      </c>
      <c r="BW31" s="27">
        <v>0.06</v>
      </c>
      <c r="BX31" s="27">
        <v>0.16</v>
      </c>
      <c r="BY31" s="27">
        <v>0</v>
      </c>
      <c r="BZ31" s="27">
        <v>0</v>
      </c>
      <c r="CA31" s="27">
        <v>0</v>
      </c>
      <c r="CB31" s="27">
        <v>176.6</v>
      </c>
      <c r="CE31" s="27">
        <v>43.33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0</v>
      </c>
      <c r="CQ31" s="27">
        <v>0</v>
      </c>
    </row>
    <row r="32" spans="1:95" s="27" customFormat="1" ht="15" x14ac:dyDescent="0.25">
      <c r="A32" s="27" t="str">
        <f>""</f>
        <v/>
      </c>
      <c r="B32" s="27" t="s">
        <v>112</v>
      </c>
      <c r="C32" s="28" t="str">
        <f>"60,0"</f>
        <v>60,0</v>
      </c>
      <c r="D32" s="28">
        <v>1.92</v>
      </c>
      <c r="E32" s="28">
        <v>1.92</v>
      </c>
      <c r="F32" s="28">
        <v>0</v>
      </c>
      <c r="G32" s="28">
        <v>0</v>
      </c>
      <c r="H32" s="28">
        <v>4.8</v>
      </c>
      <c r="I32" s="28">
        <v>27.359999999999996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4.8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7">
        <v>0</v>
      </c>
      <c r="BZ32" s="27">
        <v>0</v>
      </c>
      <c r="CA32" s="27">
        <v>0</v>
      </c>
      <c r="CB32" s="27">
        <v>53.28</v>
      </c>
      <c r="CE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"-"</f>
        <v>-</v>
      </c>
      <c r="B33" s="25" t="s">
        <v>113</v>
      </c>
      <c r="C33" s="26" t="str">
        <f>"200,0"</f>
        <v>200,0</v>
      </c>
      <c r="D33" s="26">
        <v>1.8</v>
      </c>
      <c r="E33" s="26">
        <v>0</v>
      </c>
      <c r="F33" s="26">
        <v>0.4</v>
      </c>
      <c r="G33" s="26">
        <v>0.4</v>
      </c>
      <c r="H33" s="26">
        <v>20.6</v>
      </c>
      <c r="I33" s="26">
        <v>88.96</v>
      </c>
      <c r="J33" s="25">
        <v>0</v>
      </c>
      <c r="K33" s="25">
        <v>0</v>
      </c>
      <c r="L33" s="25">
        <v>0</v>
      </c>
      <c r="M33" s="25">
        <v>0</v>
      </c>
      <c r="N33" s="25">
        <v>16.2</v>
      </c>
      <c r="O33" s="25">
        <v>0</v>
      </c>
      <c r="P33" s="25">
        <v>4.4000000000000004</v>
      </c>
      <c r="Q33" s="25">
        <v>0</v>
      </c>
      <c r="R33" s="25">
        <v>0</v>
      </c>
      <c r="S33" s="25">
        <v>2.6</v>
      </c>
      <c r="T33" s="25">
        <v>1</v>
      </c>
      <c r="U33" s="25">
        <v>26</v>
      </c>
      <c r="V33" s="25">
        <v>394</v>
      </c>
      <c r="W33" s="25">
        <v>68</v>
      </c>
      <c r="X33" s="25">
        <v>26</v>
      </c>
      <c r="Y33" s="25">
        <v>46</v>
      </c>
      <c r="Z33" s="25">
        <v>0.6</v>
      </c>
      <c r="AA33" s="25">
        <v>0</v>
      </c>
      <c r="AB33" s="25">
        <v>100</v>
      </c>
      <c r="AC33" s="25">
        <v>16</v>
      </c>
      <c r="AD33" s="25">
        <v>0.4</v>
      </c>
      <c r="AE33" s="25">
        <v>0.08</v>
      </c>
      <c r="AF33" s="25">
        <v>0.06</v>
      </c>
      <c r="AG33" s="25">
        <v>0.4</v>
      </c>
      <c r="AH33" s="25">
        <v>0.6</v>
      </c>
      <c r="AI33" s="25">
        <v>120</v>
      </c>
      <c r="AJ33" s="25">
        <v>0</v>
      </c>
      <c r="AK33" s="25">
        <v>0</v>
      </c>
      <c r="AL33" s="25">
        <v>0</v>
      </c>
      <c r="AM33" s="25">
        <v>40</v>
      </c>
      <c r="AN33" s="25">
        <v>72</v>
      </c>
      <c r="AO33" s="25">
        <v>26</v>
      </c>
      <c r="AP33" s="25">
        <v>26</v>
      </c>
      <c r="AQ33" s="25">
        <v>12</v>
      </c>
      <c r="AR33" s="25">
        <v>54</v>
      </c>
      <c r="AS33" s="25">
        <v>86</v>
      </c>
      <c r="AT33" s="25">
        <v>112</v>
      </c>
      <c r="AU33" s="25">
        <v>198</v>
      </c>
      <c r="AV33" s="25">
        <v>30</v>
      </c>
      <c r="AW33" s="25">
        <v>164</v>
      </c>
      <c r="AX33" s="25">
        <v>164</v>
      </c>
      <c r="AY33" s="25">
        <v>0</v>
      </c>
      <c r="AZ33" s="25">
        <v>80</v>
      </c>
      <c r="BA33" s="25">
        <v>56</v>
      </c>
      <c r="BB33" s="25">
        <v>28</v>
      </c>
      <c r="BC33" s="25">
        <v>18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173.6</v>
      </c>
      <c r="CE33" s="25">
        <v>16.670000000000002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9.52</v>
      </c>
      <c r="E34" s="30">
        <v>7.72</v>
      </c>
      <c r="F34" s="30">
        <v>6.8</v>
      </c>
      <c r="G34" s="30">
        <v>0.4</v>
      </c>
      <c r="H34" s="30">
        <v>33.4</v>
      </c>
      <c r="I34" s="30">
        <v>232.92</v>
      </c>
      <c r="J34" s="29">
        <v>4</v>
      </c>
      <c r="K34" s="29">
        <v>0</v>
      </c>
      <c r="L34" s="29">
        <v>0</v>
      </c>
      <c r="M34" s="29">
        <v>0</v>
      </c>
      <c r="N34" s="29">
        <v>24.2</v>
      </c>
      <c r="O34" s="29">
        <v>4.8</v>
      </c>
      <c r="P34" s="29">
        <v>4.4000000000000004</v>
      </c>
      <c r="Q34" s="29">
        <v>0</v>
      </c>
      <c r="R34" s="29">
        <v>0</v>
      </c>
      <c r="S34" s="29">
        <v>4.4000000000000004</v>
      </c>
      <c r="T34" s="29">
        <v>2.4</v>
      </c>
      <c r="U34" s="29">
        <v>126</v>
      </c>
      <c r="V34" s="29">
        <v>686</v>
      </c>
      <c r="W34" s="29">
        <v>308</v>
      </c>
      <c r="X34" s="29">
        <v>54</v>
      </c>
      <c r="Y34" s="29">
        <v>236</v>
      </c>
      <c r="Z34" s="29">
        <v>0.8</v>
      </c>
      <c r="AA34" s="29">
        <v>40</v>
      </c>
      <c r="AB34" s="29">
        <v>120</v>
      </c>
      <c r="AC34" s="29">
        <v>60</v>
      </c>
      <c r="AD34" s="29">
        <v>0.4</v>
      </c>
      <c r="AE34" s="29">
        <v>0.14000000000000001</v>
      </c>
      <c r="AF34" s="29">
        <v>0.4</v>
      </c>
      <c r="AG34" s="29">
        <v>0.6</v>
      </c>
      <c r="AH34" s="29">
        <v>2.2000000000000002</v>
      </c>
      <c r="AI34" s="29">
        <v>121.4</v>
      </c>
      <c r="AJ34" s="29">
        <v>0</v>
      </c>
      <c r="AK34" s="29">
        <v>0</v>
      </c>
      <c r="AL34" s="29">
        <v>0</v>
      </c>
      <c r="AM34" s="29">
        <v>594</v>
      </c>
      <c r="AN34" s="29">
        <v>552</v>
      </c>
      <c r="AO34" s="29">
        <v>168</v>
      </c>
      <c r="AP34" s="29">
        <v>246</v>
      </c>
      <c r="AQ34" s="29">
        <v>98</v>
      </c>
      <c r="AR34" s="29">
        <v>336</v>
      </c>
      <c r="AS34" s="29">
        <v>298</v>
      </c>
      <c r="AT34" s="29">
        <v>322</v>
      </c>
      <c r="AU34" s="29">
        <v>630</v>
      </c>
      <c r="AV34" s="29">
        <v>186</v>
      </c>
      <c r="AW34" s="29">
        <v>256</v>
      </c>
      <c r="AX34" s="29">
        <v>1176</v>
      </c>
      <c r="AY34" s="29">
        <v>0</v>
      </c>
      <c r="AZ34" s="29">
        <v>624</v>
      </c>
      <c r="BA34" s="29">
        <v>426</v>
      </c>
      <c r="BB34" s="29">
        <v>338</v>
      </c>
      <c r="BC34" s="29">
        <v>58</v>
      </c>
      <c r="BD34" s="29">
        <v>0.2</v>
      </c>
      <c r="BE34" s="29">
        <v>0.14000000000000001</v>
      </c>
      <c r="BF34" s="29">
        <v>0.08</v>
      </c>
      <c r="BG34" s="29">
        <v>0.16</v>
      </c>
      <c r="BH34" s="29">
        <v>0.18</v>
      </c>
      <c r="BI34" s="29">
        <v>0.9</v>
      </c>
      <c r="BJ34" s="29">
        <v>0.06</v>
      </c>
      <c r="BK34" s="29">
        <v>1.1200000000000001</v>
      </c>
      <c r="BL34" s="29">
        <v>0.04</v>
      </c>
      <c r="BM34" s="29">
        <v>0.62</v>
      </c>
      <c r="BN34" s="29">
        <v>0.08</v>
      </c>
      <c r="BO34" s="29">
        <v>0</v>
      </c>
      <c r="BP34" s="29">
        <v>0</v>
      </c>
      <c r="BQ34" s="29">
        <v>0.08</v>
      </c>
      <c r="BR34" s="29">
        <v>0.16</v>
      </c>
      <c r="BS34" s="29">
        <v>1.38</v>
      </c>
      <c r="BT34" s="29">
        <v>0.02</v>
      </c>
      <c r="BU34" s="29">
        <v>0</v>
      </c>
      <c r="BV34" s="29">
        <v>0.04</v>
      </c>
      <c r="BW34" s="29">
        <v>0.06</v>
      </c>
      <c r="BX34" s="29">
        <v>0.16</v>
      </c>
      <c r="BY34" s="29">
        <v>0</v>
      </c>
      <c r="BZ34" s="29">
        <v>0</v>
      </c>
      <c r="CA34" s="29">
        <v>0</v>
      </c>
      <c r="CB34" s="29">
        <v>403.48</v>
      </c>
      <c r="CD34" s="29" t="e">
        <f>$I$34/#REF!*100</f>
        <v>#REF!</v>
      </c>
      <c r="CE34" s="29">
        <v>60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0</v>
      </c>
      <c r="CQ34" s="29">
        <v>0</v>
      </c>
    </row>
    <row r="35" spans="1:95" s="29" customFormat="1" ht="14.25" x14ac:dyDescent="0.2">
      <c r="B35" s="29" t="s">
        <v>115</v>
      </c>
      <c r="C35" s="30"/>
      <c r="D35" s="30">
        <v>64.31</v>
      </c>
      <c r="E35" s="30">
        <v>36.119999999999997</v>
      </c>
      <c r="F35" s="30">
        <v>48.62</v>
      </c>
      <c r="G35" s="30">
        <v>8.16</v>
      </c>
      <c r="H35" s="30">
        <v>238.84</v>
      </c>
      <c r="I35" s="30">
        <v>1620.55</v>
      </c>
      <c r="J35" s="29">
        <v>24.2</v>
      </c>
      <c r="K35" s="29">
        <v>3.03</v>
      </c>
      <c r="L35" s="29">
        <v>0.54</v>
      </c>
      <c r="M35" s="29">
        <v>0</v>
      </c>
      <c r="N35" s="29">
        <v>97.97</v>
      </c>
      <c r="O35" s="29">
        <v>118.57</v>
      </c>
      <c r="P35" s="29">
        <v>22.3</v>
      </c>
      <c r="Q35" s="29">
        <v>0</v>
      </c>
      <c r="R35" s="29">
        <v>0</v>
      </c>
      <c r="S35" s="29">
        <v>7.58</v>
      </c>
      <c r="T35" s="29">
        <v>14.29</v>
      </c>
      <c r="U35" s="29">
        <v>1438.84</v>
      </c>
      <c r="V35" s="29">
        <v>2812.75</v>
      </c>
      <c r="W35" s="29">
        <v>728.37</v>
      </c>
      <c r="X35" s="29">
        <v>239.97</v>
      </c>
      <c r="Y35" s="29">
        <v>1066.1400000000001</v>
      </c>
      <c r="Z35" s="29">
        <v>16.22</v>
      </c>
      <c r="AA35" s="29">
        <v>247.25</v>
      </c>
      <c r="AB35" s="29">
        <v>1695.6</v>
      </c>
      <c r="AC35" s="29">
        <v>558.12</v>
      </c>
      <c r="AD35" s="29">
        <v>7.01</v>
      </c>
      <c r="AE35" s="29">
        <v>0.99</v>
      </c>
      <c r="AF35" s="29">
        <v>1.21</v>
      </c>
      <c r="AG35" s="29">
        <v>8.4700000000000006</v>
      </c>
      <c r="AH35" s="29">
        <v>22.92</v>
      </c>
      <c r="AI35" s="29">
        <v>146.49</v>
      </c>
      <c r="AJ35" s="29">
        <v>0.4</v>
      </c>
      <c r="AK35" s="29">
        <v>1302.97</v>
      </c>
      <c r="AL35" s="29">
        <v>1250.6199999999999</v>
      </c>
      <c r="AM35" s="29">
        <v>4630.17</v>
      </c>
      <c r="AN35" s="29">
        <v>4118.6400000000003</v>
      </c>
      <c r="AO35" s="29">
        <v>1183.6300000000001</v>
      </c>
      <c r="AP35" s="29">
        <v>2379.83</v>
      </c>
      <c r="AQ35" s="29">
        <v>748.17</v>
      </c>
      <c r="AR35" s="29">
        <v>2520.16</v>
      </c>
      <c r="AS35" s="29">
        <v>2173.11</v>
      </c>
      <c r="AT35" s="29">
        <v>2750.9</v>
      </c>
      <c r="AU35" s="29">
        <v>4195.84</v>
      </c>
      <c r="AV35" s="29">
        <v>1495.11</v>
      </c>
      <c r="AW35" s="29">
        <v>1954.17</v>
      </c>
      <c r="AX35" s="29">
        <v>8765.4699999999993</v>
      </c>
      <c r="AY35" s="29">
        <v>150.24</v>
      </c>
      <c r="AZ35" s="29">
        <v>2723.98</v>
      </c>
      <c r="BA35" s="29">
        <v>2209.52</v>
      </c>
      <c r="BB35" s="29">
        <v>1978.57</v>
      </c>
      <c r="BC35" s="29">
        <v>756.48</v>
      </c>
      <c r="BD35" s="29">
        <v>0.69</v>
      </c>
      <c r="BE35" s="29">
        <v>0.36</v>
      </c>
      <c r="BF35" s="29">
        <v>0.2</v>
      </c>
      <c r="BG35" s="29">
        <v>0.43</v>
      </c>
      <c r="BH35" s="29">
        <v>0.49</v>
      </c>
      <c r="BI35" s="29">
        <v>2.35</v>
      </c>
      <c r="BJ35" s="29">
        <v>0.06</v>
      </c>
      <c r="BK35" s="29">
        <v>5.69</v>
      </c>
      <c r="BL35" s="29">
        <v>0.04</v>
      </c>
      <c r="BM35" s="29">
        <v>2.09</v>
      </c>
      <c r="BN35" s="29">
        <v>0.11</v>
      </c>
      <c r="BO35" s="29">
        <v>0.03</v>
      </c>
      <c r="BP35" s="29">
        <v>0</v>
      </c>
      <c r="BQ35" s="29">
        <v>0.36</v>
      </c>
      <c r="BR35" s="29">
        <v>0.59</v>
      </c>
      <c r="BS35" s="29">
        <v>6.23</v>
      </c>
      <c r="BT35" s="29">
        <v>0.02</v>
      </c>
      <c r="BU35" s="29">
        <v>0</v>
      </c>
      <c r="BV35" s="29">
        <v>3.51</v>
      </c>
      <c r="BW35" s="29">
        <v>0.18</v>
      </c>
      <c r="BX35" s="29">
        <v>0.16</v>
      </c>
      <c r="BY35" s="29">
        <v>0</v>
      </c>
      <c r="BZ35" s="29">
        <v>0</v>
      </c>
      <c r="CA35" s="29">
        <v>0</v>
      </c>
      <c r="CB35" s="29">
        <v>1783.06</v>
      </c>
      <c r="CE35" s="29">
        <v>529.85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23.6</v>
      </c>
      <c r="CQ35" s="29">
        <v>1.87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4904-B8AE-4560-8675-7CF884E70DF7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ht="3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180</v>
      </c>
      <c r="F4" s="46"/>
      <c r="G4" s="45">
        <v>195.77848080000001</v>
      </c>
      <c r="H4" s="45">
        <v>6.14</v>
      </c>
      <c r="I4" s="45">
        <v>5.52</v>
      </c>
      <c r="J4" s="47">
        <v>31.5</v>
      </c>
    </row>
    <row r="5" spans="1:10" x14ac:dyDescent="0.25">
      <c r="A5" s="48"/>
      <c r="B5" s="49"/>
      <c r="C5" s="76" t="s">
        <v>148</v>
      </c>
      <c r="D5" s="50" t="s">
        <v>92</v>
      </c>
      <c r="E5" s="51">
        <v>200</v>
      </c>
      <c r="F5" s="52"/>
      <c r="G5" s="51">
        <v>96.371359999999981</v>
      </c>
      <c r="H5" s="51">
        <v>3.14</v>
      </c>
      <c r="I5" s="51">
        <v>3.21</v>
      </c>
      <c r="J5" s="53">
        <v>14.39</v>
      </c>
    </row>
    <row r="6" spans="1:10" x14ac:dyDescent="0.25">
      <c r="A6" s="48"/>
      <c r="B6" s="54" t="s">
        <v>131</v>
      </c>
      <c r="C6" s="76" t="s">
        <v>118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132</v>
      </c>
      <c r="C7" s="76" t="s">
        <v>118</v>
      </c>
      <c r="D7" s="50" t="s">
        <v>94</v>
      </c>
      <c r="E7" s="51">
        <v>10</v>
      </c>
      <c r="F7" s="52"/>
      <c r="G7" s="51">
        <v>66.319226977279527</v>
      </c>
      <c r="H7" s="51">
        <v>0.08</v>
      </c>
      <c r="I7" s="51">
        <v>7.28</v>
      </c>
      <c r="J7" s="53">
        <v>0.13</v>
      </c>
    </row>
    <row r="8" spans="1:10" x14ac:dyDescent="0.25">
      <c r="A8" s="48"/>
      <c r="B8" s="54" t="s">
        <v>133</v>
      </c>
      <c r="C8" s="76" t="s">
        <v>149</v>
      </c>
      <c r="D8" s="50" t="s">
        <v>95</v>
      </c>
      <c r="E8" s="51">
        <v>40</v>
      </c>
      <c r="F8" s="52"/>
      <c r="G8" s="51">
        <v>62.783999999999999</v>
      </c>
      <c r="H8" s="51">
        <v>5.08</v>
      </c>
      <c r="I8" s="51">
        <v>4.5999999999999996</v>
      </c>
      <c r="J8" s="53">
        <v>0.28000000000000003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118</v>
      </c>
      <c r="D23" s="44" t="s">
        <v>111</v>
      </c>
      <c r="E23" s="45">
        <v>200</v>
      </c>
      <c r="F23" s="46"/>
      <c r="G23" s="45">
        <v>116.6</v>
      </c>
      <c r="H23" s="45">
        <v>5.8</v>
      </c>
      <c r="I23" s="45">
        <v>6.4</v>
      </c>
      <c r="J23" s="47">
        <v>8</v>
      </c>
    </row>
    <row r="24" spans="1:10" x14ac:dyDescent="0.25">
      <c r="A24" s="48"/>
      <c r="B24" s="73" t="s">
        <v>140</v>
      </c>
      <c r="C24" s="76" t="s">
        <v>150</v>
      </c>
      <c r="D24" s="50" t="s">
        <v>112</v>
      </c>
      <c r="E24" s="51">
        <v>60</v>
      </c>
      <c r="F24" s="52"/>
      <c r="G24" s="51">
        <v>27.359999999999996</v>
      </c>
      <c r="H24" s="51">
        <v>1.92</v>
      </c>
      <c r="I24" s="51">
        <v>0</v>
      </c>
      <c r="J24" s="53">
        <v>4.8</v>
      </c>
    </row>
    <row r="25" spans="1:10" x14ac:dyDescent="0.25">
      <c r="A25" s="48"/>
      <c r="B25" s="68"/>
      <c r="C25" s="77" t="s">
        <v>118</v>
      </c>
      <c r="D25" s="69" t="s">
        <v>113</v>
      </c>
      <c r="E25" s="70">
        <v>200</v>
      </c>
      <c r="F25" s="71"/>
      <c r="G25" s="70">
        <v>88.96</v>
      </c>
      <c r="H25" s="70">
        <v>1.8</v>
      </c>
      <c r="I25" s="70">
        <v>0.4</v>
      </c>
      <c r="J25" s="72">
        <v>20.6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4245-F5AC-4303-B60D-351CC8AC5D1D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46188.457777777781</v>
      </c>
    </row>
    <row r="2" spans="1:2" x14ac:dyDescent="0.2">
      <c r="A2" t="s">
        <v>82</v>
      </c>
      <c r="B2" s="12">
        <v>46168.485949074071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C3D4-EF99-4DE8-ADEF-212BA082FCB6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46188.457777777781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15.06.2026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2026-05-26T06:40:51Z</cp:lastPrinted>
  <dcterms:created xsi:type="dcterms:W3CDTF">2002-09-22T07:35:02Z</dcterms:created>
  <dcterms:modified xsi:type="dcterms:W3CDTF">2026-05-26T06:41:10Z</dcterms:modified>
</cp:coreProperties>
</file>