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836BAFF-1A4B-4F67-A5F0-CE97AA265C80}" xr6:coauthVersionLast="47" xr6:coauthVersionMax="47" xr10:uidLastSave="{00000000-0000-0000-0000-000000000000}"/>
  <bookViews>
    <workbookView xWindow="45" yWindow="0" windowWidth="23955" windowHeight="12900" xr2:uid="{0E2C18EA-B929-447E-9C55-42C3D55D7A0E}"/>
  </bookViews>
  <sheets>
    <sheet name="05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'05.06.2026'!$A$3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4" i="1" l="1"/>
  <c r="CD29" i="1"/>
  <c r="CD19" i="1"/>
  <c r="CD16" i="1"/>
  <c r="A33" i="1"/>
  <c r="C33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<sst xmlns="http://schemas.openxmlformats.org/spreadsheetml/2006/main" count="177" uniqueCount="152">
  <si>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</si>
  <si>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</si>
  <si>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</si>
  <si>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</si>
  <si>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</si>
  <si>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</si>
  <si>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</si>
  <si>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</si>
  <si>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</si>
  <si>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</si>
  <si>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</si>
  <si>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</si>
  <si>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</si>
  <si>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</si>
  <si>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</si>
  <si>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</si>
  <si>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</si>
  <si>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</si>
  <si>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</si>
  <si>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</si>
  <si>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</si>
  <si>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</si>
  <si>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</si>
  <si>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</si>
  <si>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</si>
  <si>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</si>
  <si>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</si>
  <si>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</si>
  <si>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</si>
  <si>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</si>
  <si>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</si>
  <si>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</si>
  <si>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</si>
  <si>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</si>
  <si>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</si>
  <si>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</si>
  <si>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</si>
  <si>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</si>
  <si>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</si>
  <si>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</si>
  <si>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</si>
  <si>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</si>
  <si>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</si>
  <si>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</si>
  <si>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</si>
  <si>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</si>
  <si>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</si>
  <si>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</si>
  <si>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</si>
  <si>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</si>
  <si>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</si>
  <si>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</si>
  <si>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</si>
  <si>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</si>
  <si>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</si>
  <si>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</si>
  <si>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</si>
  <si>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</si>
  <si>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</si>
  <si>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</si>
  <si>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</si>
  <si>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</si>
  <si>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</si>
  <si>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</si>
  <si>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</si>
  <si>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</si>
  <si>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</si>
  <si>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</si>
  <si>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</si>
  <si>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</si>
  <si>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</si>
  <si>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</si>
  <si>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</si>
  <si>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</si>
  <si>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</si>
  <si>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</si>
  <si>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</si>
  <si>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</si>
  <si>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</si>
  <si>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</si>
  <si>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</si>
  <si>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</si>
  <si>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</si>
  <si>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</si>
  <si>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</si>
  <si>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</si>
  <si>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</si>
  <si>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</si>
  <si>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</si>
  <si>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</si>
  <si>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</si>
  <si>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Каша геркулесовая молочная с маслом сливочным</t>
  </si>
  <si>
    <t>Чай с молоком</t>
  </si>
  <si>
    <t>Батон</t>
  </si>
  <si>
    <t>Масло сливочное</t>
  </si>
  <si>
    <t>Сыр (порциями)</t>
  </si>
  <si>
    <t>Итого за 'Завтрак'</t>
  </si>
  <si>
    <t>10:00</t>
  </si>
  <si>
    <t>Бананы</t>
  </si>
  <si>
    <t>Итого за '10:00'</t>
  </si>
  <si>
    <t>Обед</t>
  </si>
  <si>
    <t>Огурец свежий</t>
  </si>
  <si>
    <t>Бульон куриный</t>
  </si>
  <si>
    <t>Суп картофельный с макаронными изделиями</t>
  </si>
  <si>
    <t>Тефтели из мяса говядины с рисом</t>
  </si>
  <si>
    <t>Капуста тушеная</t>
  </si>
  <si>
    <t>Кисель из смородины</t>
  </si>
  <si>
    <t>Хлеб ржаной</t>
  </si>
  <si>
    <t>Хлеб пшеничный</t>
  </si>
  <si>
    <t>Итого за 'Обед'</t>
  </si>
  <si>
    <t>Полдник</t>
  </si>
  <si>
    <t>Сок</t>
  </si>
  <si>
    <t>Пряники</t>
  </si>
  <si>
    <t>Творожок  порционный</t>
  </si>
  <si>
    <t>Итого за 'Полдник'</t>
  </si>
  <si>
    <t>Итого за день</t>
  </si>
  <si>
    <t>05.06.2026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</si>
  <si>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</si>
  <si>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</si>
  <si>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</si>
  <si>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</si>
  <si>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</si>
  <si>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</si>
  <si>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</si>
  <si>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</si>
  <si>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</si>
  <si>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</si>
  <si>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</si>
  <si>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</si>
  <si>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</si>
  <si>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</si>
  <si>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</si>
  <si>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</si>
  <si>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</si>
  <si>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</si>
  <si>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</si>
  <si>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</si>
  <si>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</si>
  <si>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</si>
  <si>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</si>
  <si>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</si>
  <si>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</si>
  <si>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</si>
  <si>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</si>
  <si>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</si>
  <si>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</si>
  <si>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</si>
  <si>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8/4</t>
  </si>
  <si>
    <t>30/10</t>
  </si>
  <si>
    <t/>
  </si>
  <si>
    <t>4/13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</si>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</sst>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FC580A80-517B-4C96-BEAA-B9E308CDAB6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8C121-2336-4479-A463-E2D0D298966C}">
  <sheetPr codeName="Лист1">
    <pageSetUpPr fitToPage="1"/>
  </sheetPr>
  <dimension ref="A2:CQ1845"/>
  <sheetViews>
    <sheetView tabSelected="1" topLeftCell="A19" workbookViewId="0">
      <selection activeCell="A36" sqref="A36:IV39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.7109375" style="1" customWidth="1"/>
    <col min="10" max="16384" width="0" style="1" hidden="1"/>
  </cols>
  <sheetData>
    <row r="2" spans="1:95" ht="20.25" customHeight="1" x14ac:dyDescent="0.45">
      <c r="A2" s="20" t="s">
        <v>151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"8/4"</f>
        <v>8/4</v>
      </c>
      <c r="B11" s="27" t="s">
        <v>91</v>
      </c>
      <c r="C11" s="28" t="str">
        <f>"200,0"</f>
        <v>200,0</v>
      </c>
      <c r="D11" s="28">
        <v>6.38</v>
      </c>
      <c r="E11" s="28">
        <v>2.36</v>
      </c>
      <c r="F11" s="28">
        <v>7.41</v>
      </c>
      <c r="G11" s="28">
        <v>2.23</v>
      </c>
      <c r="H11" s="28">
        <v>29.16</v>
      </c>
      <c r="I11" s="28">
        <v>205.60567799999995</v>
      </c>
      <c r="J11" s="27">
        <v>4.46</v>
      </c>
      <c r="K11" s="27">
        <v>0.11</v>
      </c>
      <c r="L11" s="27">
        <v>0</v>
      </c>
      <c r="M11" s="27">
        <v>0</v>
      </c>
      <c r="N11" s="27">
        <v>7.51</v>
      </c>
      <c r="O11" s="27">
        <v>19.690000000000001</v>
      </c>
      <c r="P11" s="27">
        <v>1.97</v>
      </c>
      <c r="Q11" s="27">
        <v>0</v>
      </c>
      <c r="R11" s="27">
        <v>0</v>
      </c>
      <c r="S11" s="27">
        <v>0.08</v>
      </c>
      <c r="T11" s="27">
        <v>2.04</v>
      </c>
      <c r="U11" s="27">
        <v>357.67</v>
      </c>
      <c r="V11" s="27">
        <v>208.82</v>
      </c>
      <c r="W11" s="27">
        <v>104.71</v>
      </c>
      <c r="X11" s="27">
        <v>50.3</v>
      </c>
      <c r="Y11" s="27">
        <v>167.2</v>
      </c>
      <c r="Z11" s="27">
        <v>1.24</v>
      </c>
      <c r="AA11" s="27">
        <v>21.6</v>
      </c>
      <c r="AB11" s="27">
        <v>18.399999999999999</v>
      </c>
      <c r="AC11" s="27">
        <v>40.1</v>
      </c>
      <c r="AD11" s="27">
        <v>0.63</v>
      </c>
      <c r="AE11" s="27">
        <v>0.14000000000000001</v>
      </c>
      <c r="AF11" s="27">
        <v>0.13</v>
      </c>
      <c r="AG11" s="27">
        <v>0.36</v>
      </c>
      <c r="AH11" s="27">
        <v>2.31</v>
      </c>
      <c r="AI11" s="27">
        <v>0.42</v>
      </c>
      <c r="AJ11" s="27">
        <v>0</v>
      </c>
      <c r="AK11" s="27">
        <v>124.55</v>
      </c>
      <c r="AL11" s="27">
        <v>123</v>
      </c>
      <c r="AM11" s="27">
        <v>426.01</v>
      </c>
      <c r="AN11" s="27">
        <v>311.19</v>
      </c>
      <c r="AO11" s="27">
        <v>97.73</v>
      </c>
      <c r="AP11" s="27">
        <v>228.56</v>
      </c>
      <c r="AQ11" s="27">
        <v>100.35</v>
      </c>
      <c r="AR11" s="27">
        <v>293.49</v>
      </c>
      <c r="AS11" s="27">
        <v>166.15</v>
      </c>
      <c r="AT11" s="27">
        <v>250.28</v>
      </c>
      <c r="AU11" s="27">
        <v>312.64999999999998</v>
      </c>
      <c r="AV11" s="27">
        <v>84.21</v>
      </c>
      <c r="AW11" s="27">
        <v>345.96</v>
      </c>
      <c r="AX11" s="27">
        <v>665.88</v>
      </c>
      <c r="AY11" s="27">
        <v>0</v>
      </c>
      <c r="AZ11" s="27">
        <v>219.17</v>
      </c>
      <c r="BA11" s="27">
        <v>176.48</v>
      </c>
      <c r="BB11" s="27">
        <v>290.25</v>
      </c>
      <c r="BC11" s="27">
        <v>115.45</v>
      </c>
      <c r="BD11" s="27">
        <v>0.12</v>
      </c>
      <c r="BE11" s="27">
        <v>0.05</v>
      </c>
      <c r="BF11" s="27">
        <v>0.03</v>
      </c>
      <c r="BG11" s="27">
        <v>7.0000000000000007E-2</v>
      </c>
      <c r="BH11" s="27">
        <v>0.08</v>
      </c>
      <c r="BI11" s="27">
        <v>0.36</v>
      </c>
      <c r="BJ11" s="27">
        <v>0</v>
      </c>
      <c r="BK11" s="27">
        <v>1.39</v>
      </c>
      <c r="BL11" s="27">
        <v>0</v>
      </c>
      <c r="BM11" s="27">
        <v>0.32</v>
      </c>
      <c r="BN11" s="27">
        <v>0</v>
      </c>
      <c r="BO11" s="27">
        <v>0</v>
      </c>
      <c r="BP11" s="27">
        <v>0</v>
      </c>
      <c r="BQ11" s="27">
        <v>7.0000000000000007E-2</v>
      </c>
      <c r="BR11" s="27">
        <v>0.1</v>
      </c>
      <c r="BS11" s="27">
        <v>1.47</v>
      </c>
      <c r="BT11" s="27">
        <v>0</v>
      </c>
      <c r="BU11" s="27">
        <v>0</v>
      </c>
      <c r="BV11" s="27">
        <v>0.87</v>
      </c>
      <c r="BW11" s="27">
        <v>0.02</v>
      </c>
      <c r="BX11" s="27">
        <v>0</v>
      </c>
      <c r="BY11" s="27">
        <v>0</v>
      </c>
      <c r="BZ11" s="27">
        <v>0</v>
      </c>
      <c r="CA11" s="27">
        <v>0</v>
      </c>
      <c r="CB11" s="27">
        <v>176.3</v>
      </c>
      <c r="CE11" s="27">
        <v>24.67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4</v>
      </c>
      <c r="CQ11" s="27">
        <v>0.8</v>
      </c>
    </row>
    <row r="12" spans="1:95" s="27" customFormat="1" ht="15" x14ac:dyDescent="0.25">
      <c r="A12" s="27" t="str">
        <f>"30/10"</f>
        <v>30/10</v>
      </c>
      <c r="B12" s="27" t="s">
        <v>92</v>
      </c>
      <c r="C12" s="28" t="str">
        <f>"200,0"</f>
        <v>200,0</v>
      </c>
      <c r="D12" s="28">
        <v>2.92</v>
      </c>
      <c r="E12" s="28">
        <v>2.84</v>
      </c>
      <c r="F12" s="28">
        <v>3.16</v>
      </c>
      <c r="G12" s="28">
        <v>0.02</v>
      </c>
      <c r="H12" s="28">
        <v>14.44</v>
      </c>
      <c r="I12" s="28">
        <v>95.197032000000007</v>
      </c>
      <c r="J12" s="27">
        <v>2</v>
      </c>
      <c r="K12" s="27">
        <v>0</v>
      </c>
      <c r="L12" s="27">
        <v>0</v>
      </c>
      <c r="M12" s="27">
        <v>0</v>
      </c>
      <c r="N12" s="27">
        <v>14.4</v>
      </c>
      <c r="O12" s="27">
        <v>0</v>
      </c>
      <c r="P12" s="27">
        <v>0.04</v>
      </c>
      <c r="Q12" s="27">
        <v>0</v>
      </c>
      <c r="R12" s="27">
        <v>0</v>
      </c>
      <c r="S12" s="27">
        <v>0.1</v>
      </c>
      <c r="T12" s="27">
        <v>0.73</v>
      </c>
      <c r="U12" s="27">
        <v>49.6</v>
      </c>
      <c r="V12" s="27">
        <v>144.84</v>
      </c>
      <c r="W12" s="27">
        <v>116.69</v>
      </c>
      <c r="X12" s="27">
        <v>13.3</v>
      </c>
      <c r="Y12" s="27">
        <v>83.7</v>
      </c>
      <c r="Z12" s="27">
        <v>0.13</v>
      </c>
      <c r="AA12" s="27">
        <v>20</v>
      </c>
      <c r="AB12" s="27">
        <v>9</v>
      </c>
      <c r="AC12" s="27">
        <v>22</v>
      </c>
      <c r="AD12" s="27">
        <v>0</v>
      </c>
      <c r="AE12" s="27">
        <v>0.03</v>
      </c>
      <c r="AF12" s="27">
        <v>0.14000000000000001</v>
      </c>
      <c r="AG12" s="27">
        <v>0.09</v>
      </c>
      <c r="AH12" s="27">
        <v>0.8</v>
      </c>
      <c r="AI12" s="27">
        <v>0.52</v>
      </c>
      <c r="AJ12" s="27">
        <v>0</v>
      </c>
      <c r="AK12" s="27">
        <v>159.74</v>
      </c>
      <c r="AL12" s="27">
        <v>157.78</v>
      </c>
      <c r="AM12" s="27">
        <v>270.48</v>
      </c>
      <c r="AN12" s="27">
        <v>217.56</v>
      </c>
      <c r="AO12" s="27">
        <v>72.52</v>
      </c>
      <c r="AP12" s="27">
        <v>127.4</v>
      </c>
      <c r="AQ12" s="27">
        <v>42.14</v>
      </c>
      <c r="AR12" s="27">
        <v>143.08000000000001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180.32</v>
      </c>
      <c r="BC12" s="27">
        <v>25.48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188.44</v>
      </c>
      <c r="CE12" s="27">
        <v>21.5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""</f>
        <v/>
      </c>
      <c r="B14" s="27" t="s">
        <v>94</v>
      </c>
      <c r="C14" s="28" t="str">
        <f>"10,0"</f>
        <v>10,0</v>
      </c>
      <c r="D14" s="28">
        <v>0.08</v>
      </c>
      <c r="E14" s="28">
        <v>0.08</v>
      </c>
      <c r="F14" s="28">
        <v>7.25</v>
      </c>
      <c r="G14" s="28">
        <v>0</v>
      </c>
      <c r="H14" s="28">
        <v>0.13</v>
      </c>
      <c r="I14" s="28">
        <v>66.063999999999993</v>
      </c>
      <c r="J14" s="27">
        <v>4.71</v>
      </c>
      <c r="K14" s="27">
        <v>0.22</v>
      </c>
      <c r="L14" s="27">
        <v>0</v>
      </c>
      <c r="M14" s="27">
        <v>0</v>
      </c>
      <c r="N14" s="27">
        <v>0.13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0.14000000000000001</v>
      </c>
      <c r="U14" s="27">
        <v>1.5</v>
      </c>
      <c r="V14" s="27">
        <v>3</v>
      </c>
      <c r="W14" s="27">
        <v>2.4</v>
      </c>
      <c r="X14" s="27">
        <v>0</v>
      </c>
      <c r="Y14" s="27">
        <v>3</v>
      </c>
      <c r="Z14" s="27">
        <v>0.02</v>
      </c>
      <c r="AA14" s="27">
        <v>40</v>
      </c>
      <c r="AB14" s="27">
        <v>30</v>
      </c>
      <c r="AC14" s="27">
        <v>45</v>
      </c>
      <c r="AD14" s="27">
        <v>0.1</v>
      </c>
      <c r="AE14" s="27">
        <v>0</v>
      </c>
      <c r="AF14" s="27">
        <v>0.01</v>
      </c>
      <c r="AG14" s="27">
        <v>0.01</v>
      </c>
      <c r="AH14" s="27">
        <v>0.02</v>
      </c>
      <c r="AI14" s="27">
        <v>0</v>
      </c>
      <c r="AJ14" s="27">
        <v>0</v>
      </c>
      <c r="AK14" s="27">
        <v>4.2</v>
      </c>
      <c r="AL14" s="27">
        <v>4.0999999999999996</v>
      </c>
      <c r="AM14" s="27">
        <v>7.6</v>
      </c>
      <c r="AN14" s="27">
        <v>4.5</v>
      </c>
      <c r="AO14" s="27">
        <v>1.7</v>
      </c>
      <c r="AP14" s="27">
        <v>4.7</v>
      </c>
      <c r="AQ14" s="27">
        <v>4.3</v>
      </c>
      <c r="AR14" s="27">
        <v>4.2</v>
      </c>
      <c r="AS14" s="27">
        <v>3.6</v>
      </c>
      <c r="AT14" s="27">
        <v>2.6</v>
      </c>
      <c r="AU14" s="27">
        <v>5.7</v>
      </c>
      <c r="AV14" s="27">
        <v>3.5</v>
      </c>
      <c r="AW14" s="27">
        <v>2.4</v>
      </c>
      <c r="AX14" s="27">
        <v>14.2</v>
      </c>
      <c r="AY14" s="27">
        <v>0</v>
      </c>
      <c r="AZ14" s="27">
        <v>4.8</v>
      </c>
      <c r="BA14" s="27">
        <v>5.4</v>
      </c>
      <c r="BB14" s="27">
        <v>4.2</v>
      </c>
      <c r="BC14" s="27">
        <v>1</v>
      </c>
      <c r="BD14" s="27">
        <v>0.27</v>
      </c>
      <c r="BE14" s="27">
        <v>0.12</v>
      </c>
      <c r="BF14" s="27">
        <v>7.0000000000000007E-2</v>
      </c>
      <c r="BG14" s="27">
        <v>0.15</v>
      </c>
      <c r="BH14" s="27">
        <v>0.17</v>
      </c>
      <c r="BI14" s="27">
        <v>0.79</v>
      </c>
      <c r="BJ14" s="27">
        <v>0</v>
      </c>
      <c r="BK14" s="27">
        <v>2.21</v>
      </c>
      <c r="BL14" s="27">
        <v>0</v>
      </c>
      <c r="BM14" s="27">
        <v>0.68</v>
      </c>
      <c r="BN14" s="27">
        <v>0</v>
      </c>
      <c r="BO14" s="27">
        <v>0</v>
      </c>
      <c r="BP14" s="27">
        <v>0</v>
      </c>
      <c r="BQ14" s="27">
        <v>0.15</v>
      </c>
      <c r="BR14" s="27">
        <v>0.23</v>
      </c>
      <c r="BS14" s="27">
        <v>1.8</v>
      </c>
      <c r="BT14" s="27">
        <v>0</v>
      </c>
      <c r="BU14" s="27">
        <v>0</v>
      </c>
      <c r="BV14" s="27">
        <v>0.09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2.5</v>
      </c>
      <c r="CE14" s="27">
        <v>45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2.63</v>
      </c>
      <c r="E15" s="26">
        <v>2.63</v>
      </c>
      <c r="F15" s="26">
        <v>2.66</v>
      </c>
      <c r="G15" s="26">
        <v>0</v>
      </c>
      <c r="H15" s="26">
        <v>0</v>
      </c>
      <c r="I15" s="26">
        <v>35.06</v>
      </c>
      <c r="J15" s="25">
        <v>1.53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0.2</v>
      </c>
      <c r="T15" s="25">
        <v>0.43</v>
      </c>
      <c r="U15" s="25">
        <v>110</v>
      </c>
      <c r="V15" s="25">
        <v>10</v>
      </c>
      <c r="W15" s="25">
        <v>100</v>
      </c>
      <c r="X15" s="25">
        <v>5.5</v>
      </c>
      <c r="Y15" s="25">
        <v>60</v>
      </c>
      <c r="Z15" s="25">
        <v>7.0000000000000007E-2</v>
      </c>
      <c r="AA15" s="25">
        <v>21</v>
      </c>
      <c r="AB15" s="25">
        <v>17</v>
      </c>
      <c r="AC15" s="25">
        <v>23.8</v>
      </c>
      <c r="AD15" s="25">
        <v>0.04</v>
      </c>
      <c r="AE15" s="25">
        <v>0</v>
      </c>
      <c r="AF15" s="25">
        <v>0.04</v>
      </c>
      <c r="AG15" s="25">
        <v>0.02</v>
      </c>
      <c r="AH15" s="25">
        <v>0.68</v>
      </c>
      <c r="AI15" s="25">
        <v>7.0000000000000007E-2</v>
      </c>
      <c r="AJ15" s="25">
        <v>0</v>
      </c>
      <c r="AK15" s="25">
        <v>157</v>
      </c>
      <c r="AL15" s="25">
        <v>117</v>
      </c>
      <c r="AM15" s="25">
        <v>230</v>
      </c>
      <c r="AN15" s="25">
        <v>158</v>
      </c>
      <c r="AO15" s="25">
        <v>56</v>
      </c>
      <c r="AP15" s="25">
        <v>95</v>
      </c>
      <c r="AQ15" s="25">
        <v>70</v>
      </c>
      <c r="AR15" s="25">
        <v>134</v>
      </c>
      <c r="AS15" s="25">
        <v>76</v>
      </c>
      <c r="AT15" s="25">
        <v>87</v>
      </c>
      <c r="AU15" s="25">
        <v>156</v>
      </c>
      <c r="AV15" s="25">
        <v>70</v>
      </c>
      <c r="AW15" s="25">
        <v>51</v>
      </c>
      <c r="AX15" s="25">
        <v>517</v>
      </c>
      <c r="AY15" s="25">
        <v>0</v>
      </c>
      <c r="AZ15" s="25">
        <v>273</v>
      </c>
      <c r="BA15" s="25">
        <v>129</v>
      </c>
      <c r="BB15" s="25">
        <v>139</v>
      </c>
      <c r="BC15" s="25">
        <v>21.5</v>
      </c>
      <c r="BD15" s="25">
        <v>0</v>
      </c>
      <c r="BE15" s="25">
        <v>0.01</v>
      </c>
      <c r="BF15" s="25">
        <v>0.04</v>
      </c>
      <c r="BG15" s="25">
        <v>0.11</v>
      </c>
      <c r="BH15" s="25">
        <v>0.13</v>
      </c>
      <c r="BI15" s="25">
        <v>0.33</v>
      </c>
      <c r="BJ15" s="25">
        <v>0.04</v>
      </c>
      <c r="BK15" s="25">
        <v>0.7</v>
      </c>
      <c r="BL15" s="25">
        <v>0.01</v>
      </c>
      <c r="BM15" s="25">
        <v>0.16</v>
      </c>
      <c r="BN15" s="25">
        <v>0.01</v>
      </c>
      <c r="BO15" s="25">
        <v>0</v>
      </c>
      <c r="BP15" s="25">
        <v>0</v>
      </c>
      <c r="BQ15" s="25">
        <v>0.05</v>
      </c>
      <c r="BR15" s="25">
        <v>7.0000000000000007E-2</v>
      </c>
      <c r="BS15" s="25">
        <v>0.52</v>
      </c>
      <c r="BT15" s="25">
        <v>0</v>
      </c>
      <c r="BU15" s="25">
        <v>0</v>
      </c>
      <c r="BV15" s="25">
        <v>7.0000000000000007E-2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4.08</v>
      </c>
      <c r="CE15" s="25">
        <v>23.83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14.32</v>
      </c>
      <c r="E16" s="30">
        <v>7.91</v>
      </c>
      <c r="F16" s="30">
        <v>21.37</v>
      </c>
      <c r="G16" s="30">
        <v>3.15</v>
      </c>
      <c r="H16" s="30">
        <v>59.72</v>
      </c>
      <c r="I16" s="30">
        <v>482.78</v>
      </c>
      <c r="J16" s="29">
        <v>12.85</v>
      </c>
      <c r="K16" s="29">
        <v>0.33</v>
      </c>
      <c r="L16" s="29">
        <v>0</v>
      </c>
      <c r="M16" s="29">
        <v>0</v>
      </c>
      <c r="N16" s="29">
        <v>23.03</v>
      </c>
      <c r="O16" s="29">
        <v>33.729999999999997</v>
      </c>
      <c r="P16" s="29">
        <v>2.97</v>
      </c>
      <c r="Q16" s="29">
        <v>0</v>
      </c>
      <c r="R16" s="29">
        <v>0</v>
      </c>
      <c r="S16" s="29">
        <v>0.47</v>
      </c>
      <c r="T16" s="29">
        <v>3.83</v>
      </c>
      <c r="U16" s="29">
        <v>647.47</v>
      </c>
      <c r="V16" s="29">
        <v>405.95</v>
      </c>
      <c r="W16" s="29">
        <v>330.4</v>
      </c>
      <c r="X16" s="29">
        <v>79</v>
      </c>
      <c r="Y16" s="29">
        <v>339.4</v>
      </c>
      <c r="Z16" s="29">
        <v>2.0499999999999998</v>
      </c>
      <c r="AA16" s="29">
        <v>102.6</v>
      </c>
      <c r="AB16" s="29">
        <v>74.400000000000006</v>
      </c>
      <c r="AC16" s="29">
        <v>130.9</v>
      </c>
      <c r="AD16" s="29">
        <v>1.28</v>
      </c>
      <c r="AE16" s="29">
        <v>0.23</v>
      </c>
      <c r="AF16" s="29">
        <v>0.33</v>
      </c>
      <c r="AG16" s="29">
        <v>0.95</v>
      </c>
      <c r="AH16" s="29">
        <v>4.71</v>
      </c>
      <c r="AI16" s="29">
        <v>1.01</v>
      </c>
      <c r="AJ16" s="29">
        <v>0</v>
      </c>
      <c r="AK16" s="29">
        <v>445.49</v>
      </c>
      <c r="AL16" s="29">
        <v>401.88</v>
      </c>
      <c r="AM16" s="29">
        <v>1111.3900000000001</v>
      </c>
      <c r="AN16" s="29">
        <v>750.95</v>
      </c>
      <c r="AO16" s="29">
        <v>263.05</v>
      </c>
      <c r="AP16" s="29">
        <v>525.86</v>
      </c>
      <c r="AQ16" s="29">
        <v>243.19</v>
      </c>
      <c r="AR16" s="29">
        <v>700.77</v>
      </c>
      <c r="AS16" s="29">
        <v>324.05</v>
      </c>
      <c r="AT16" s="29">
        <v>448.78</v>
      </c>
      <c r="AU16" s="29">
        <v>564.65</v>
      </c>
      <c r="AV16" s="29">
        <v>206.01</v>
      </c>
      <c r="AW16" s="29">
        <v>483.36</v>
      </c>
      <c r="AX16" s="29">
        <v>1894.58</v>
      </c>
      <c r="AY16" s="29">
        <v>0</v>
      </c>
      <c r="AZ16" s="29">
        <v>724.07</v>
      </c>
      <c r="BA16" s="29">
        <v>410.18</v>
      </c>
      <c r="BB16" s="29">
        <v>680.37</v>
      </c>
      <c r="BC16" s="29">
        <v>215.33</v>
      </c>
      <c r="BD16" s="29">
        <v>0.39</v>
      </c>
      <c r="BE16" s="29">
        <v>0.19</v>
      </c>
      <c r="BF16" s="29">
        <v>0.13</v>
      </c>
      <c r="BG16" s="29">
        <v>0.33</v>
      </c>
      <c r="BH16" s="29">
        <v>0.38</v>
      </c>
      <c r="BI16" s="29">
        <v>1.49</v>
      </c>
      <c r="BJ16" s="29">
        <v>0.04</v>
      </c>
      <c r="BK16" s="29">
        <v>4.3899999999999997</v>
      </c>
      <c r="BL16" s="29">
        <v>0.01</v>
      </c>
      <c r="BM16" s="29">
        <v>1.2</v>
      </c>
      <c r="BN16" s="29">
        <v>0.01</v>
      </c>
      <c r="BO16" s="29">
        <v>0</v>
      </c>
      <c r="BP16" s="29">
        <v>0</v>
      </c>
      <c r="BQ16" s="29">
        <v>0.27</v>
      </c>
      <c r="BR16" s="29">
        <v>0.41</v>
      </c>
      <c r="BS16" s="29">
        <v>4.1399999999999997</v>
      </c>
      <c r="BT16" s="29">
        <v>0</v>
      </c>
      <c r="BU16" s="29">
        <v>0</v>
      </c>
      <c r="BV16" s="29">
        <v>1.29</v>
      </c>
      <c r="BW16" s="29">
        <v>0.03</v>
      </c>
      <c r="BX16" s="29">
        <v>0</v>
      </c>
      <c r="BY16" s="29">
        <v>0</v>
      </c>
      <c r="BZ16" s="29">
        <v>0</v>
      </c>
      <c r="CA16" s="29">
        <v>0</v>
      </c>
      <c r="CB16" s="29">
        <v>381.55</v>
      </c>
      <c r="CD16" s="29" t="e">
        <f>$I$16/#REF!*100</f>
        <v>#REF!</v>
      </c>
      <c r="CE16" s="29">
        <v>115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14</v>
      </c>
      <c r="CQ16" s="29">
        <v>0.8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5" customFormat="1" ht="15" x14ac:dyDescent="0.25">
      <c r="A18" s="25" t="str">
        <f>"-"</f>
        <v>-</v>
      </c>
      <c r="B18" s="25" t="s">
        <v>98</v>
      </c>
      <c r="C18" s="26" t="str">
        <f>"200,0"</f>
        <v>200,0</v>
      </c>
      <c r="D18" s="26">
        <v>3</v>
      </c>
      <c r="E18" s="26">
        <v>0</v>
      </c>
      <c r="F18" s="26">
        <v>1</v>
      </c>
      <c r="G18" s="26">
        <v>1</v>
      </c>
      <c r="H18" s="26">
        <v>45.4</v>
      </c>
      <c r="I18" s="26">
        <v>191.00000000000003</v>
      </c>
      <c r="J18" s="25">
        <v>0.4</v>
      </c>
      <c r="K18" s="25">
        <v>0</v>
      </c>
      <c r="L18" s="25">
        <v>0</v>
      </c>
      <c r="M18" s="25">
        <v>0</v>
      </c>
      <c r="N18" s="25">
        <v>38</v>
      </c>
      <c r="O18" s="25">
        <v>4</v>
      </c>
      <c r="P18" s="25">
        <v>3.4</v>
      </c>
      <c r="Q18" s="25">
        <v>0</v>
      </c>
      <c r="R18" s="25">
        <v>0</v>
      </c>
      <c r="S18" s="25">
        <v>0.8</v>
      </c>
      <c r="T18" s="25">
        <v>1.8</v>
      </c>
      <c r="U18" s="25">
        <v>62</v>
      </c>
      <c r="V18" s="25">
        <v>696</v>
      </c>
      <c r="W18" s="25">
        <v>16</v>
      </c>
      <c r="X18" s="25">
        <v>84</v>
      </c>
      <c r="Y18" s="25">
        <v>56</v>
      </c>
      <c r="Z18" s="25">
        <v>1.2</v>
      </c>
      <c r="AA18" s="25">
        <v>0</v>
      </c>
      <c r="AB18" s="25">
        <v>240</v>
      </c>
      <c r="AC18" s="25">
        <v>40</v>
      </c>
      <c r="AD18" s="25">
        <v>0.8</v>
      </c>
      <c r="AE18" s="25">
        <v>0.08</v>
      </c>
      <c r="AF18" s="25">
        <v>0.1</v>
      </c>
      <c r="AG18" s="25">
        <v>1.2</v>
      </c>
      <c r="AH18" s="25">
        <v>1.8</v>
      </c>
      <c r="AI18" s="25">
        <v>20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0</v>
      </c>
      <c r="BT18" s="25">
        <v>0</v>
      </c>
      <c r="BU18" s="25">
        <v>0</v>
      </c>
      <c r="BV18" s="25">
        <v>0</v>
      </c>
      <c r="BW18" s="25">
        <v>0</v>
      </c>
      <c r="BX18" s="25">
        <v>0</v>
      </c>
      <c r="BY18" s="25">
        <v>0</v>
      </c>
      <c r="BZ18" s="25">
        <v>0</v>
      </c>
      <c r="CA18" s="25">
        <v>0</v>
      </c>
      <c r="CB18" s="25">
        <v>148</v>
      </c>
      <c r="CE18" s="25">
        <v>40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</row>
    <row r="19" spans="1:95" s="29" customFormat="1" ht="14.25" x14ac:dyDescent="0.2">
      <c r="B19" s="29" t="s">
        <v>99</v>
      </c>
      <c r="C19" s="30"/>
      <c r="D19" s="30">
        <v>3</v>
      </c>
      <c r="E19" s="30">
        <v>0</v>
      </c>
      <c r="F19" s="30">
        <v>1</v>
      </c>
      <c r="G19" s="30">
        <v>1</v>
      </c>
      <c r="H19" s="30">
        <v>45.4</v>
      </c>
      <c r="I19" s="30">
        <v>191</v>
      </c>
      <c r="J19" s="29">
        <v>0.4</v>
      </c>
      <c r="K19" s="29">
        <v>0</v>
      </c>
      <c r="L19" s="29">
        <v>0</v>
      </c>
      <c r="M19" s="29">
        <v>0</v>
      </c>
      <c r="N19" s="29">
        <v>38</v>
      </c>
      <c r="O19" s="29">
        <v>4</v>
      </c>
      <c r="P19" s="29">
        <v>3.4</v>
      </c>
      <c r="Q19" s="29">
        <v>0</v>
      </c>
      <c r="R19" s="29">
        <v>0</v>
      </c>
      <c r="S19" s="29">
        <v>0.8</v>
      </c>
      <c r="T19" s="29">
        <v>1.8</v>
      </c>
      <c r="U19" s="29">
        <v>62</v>
      </c>
      <c r="V19" s="29">
        <v>696</v>
      </c>
      <c r="W19" s="29">
        <v>16</v>
      </c>
      <c r="X19" s="29">
        <v>84</v>
      </c>
      <c r="Y19" s="29">
        <v>56</v>
      </c>
      <c r="Z19" s="29">
        <v>1.2</v>
      </c>
      <c r="AA19" s="29">
        <v>0</v>
      </c>
      <c r="AB19" s="29">
        <v>240</v>
      </c>
      <c r="AC19" s="29">
        <v>40</v>
      </c>
      <c r="AD19" s="29">
        <v>0.8</v>
      </c>
      <c r="AE19" s="29">
        <v>0.08</v>
      </c>
      <c r="AF19" s="29">
        <v>0.1</v>
      </c>
      <c r="AG19" s="29">
        <v>1.2</v>
      </c>
      <c r="AH19" s="29">
        <v>1.8</v>
      </c>
      <c r="AI19" s="29">
        <v>20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148</v>
      </c>
      <c r="CD19" s="29" t="e">
        <f>$I$19/#REF!*100</f>
        <v>#REF!</v>
      </c>
      <c r="CE19" s="29">
        <v>40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</row>
    <row r="20" spans="1:95" s="5" customFormat="1" ht="15" x14ac:dyDescent="0.25">
      <c r="B20" s="24" t="s">
        <v>100</v>
      </c>
      <c r="C20" s="11"/>
      <c r="D20" s="11"/>
      <c r="E20" s="11"/>
      <c r="F20" s="11"/>
      <c r="G20" s="11"/>
      <c r="H20" s="11"/>
      <c r="I20" s="11"/>
    </row>
    <row r="21" spans="1:95" s="27" customFormat="1" ht="15" x14ac:dyDescent="0.25">
      <c r="A21" s="27" t="str">
        <f>"-"</f>
        <v>-</v>
      </c>
      <c r="B21" s="27" t="s">
        <v>101</v>
      </c>
      <c r="C21" s="28" t="str">
        <f>"60,0"</f>
        <v>60,0</v>
      </c>
      <c r="D21" s="28">
        <v>0.47</v>
      </c>
      <c r="E21" s="28">
        <v>0</v>
      </c>
      <c r="F21" s="28">
        <v>0.06</v>
      </c>
      <c r="G21" s="28">
        <v>0.06</v>
      </c>
      <c r="H21" s="28">
        <v>2.06</v>
      </c>
      <c r="I21" s="28">
        <v>9.3668399999999998</v>
      </c>
      <c r="J21" s="27">
        <v>0</v>
      </c>
      <c r="K21" s="27">
        <v>0</v>
      </c>
      <c r="L21" s="27">
        <v>0</v>
      </c>
      <c r="M21" s="27">
        <v>0</v>
      </c>
      <c r="N21" s="27">
        <v>1.41</v>
      </c>
      <c r="O21" s="27">
        <v>0.06</v>
      </c>
      <c r="P21" s="27">
        <v>0.59</v>
      </c>
      <c r="Q21" s="27">
        <v>0</v>
      </c>
      <c r="R21" s="27">
        <v>0</v>
      </c>
      <c r="S21" s="27">
        <v>0.06</v>
      </c>
      <c r="T21" s="27">
        <v>0.28999999999999998</v>
      </c>
      <c r="U21" s="27">
        <v>4.7</v>
      </c>
      <c r="V21" s="27">
        <v>82.91</v>
      </c>
      <c r="W21" s="27">
        <v>13.52</v>
      </c>
      <c r="X21" s="27">
        <v>8.23</v>
      </c>
      <c r="Y21" s="27">
        <v>24.7</v>
      </c>
      <c r="Z21" s="27">
        <v>0.35</v>
      </c>
      <c r="AA21" s="27">
        <v>0</v>
      </c>
      <c r="AB21" s="27">
        <v>35.28</v>
      </c>
      <c r="AC21" s="27">
        <v>6</v>
      </c>
      <c r="AD21" s="27">
        <v>0.06</v>
      </c>
      <c r="AE21" s="27">
        <v>0.02</v>
      </c>
      <c r="AF21" s="27">
        <v>0.02</v>
      </c>
      <c r="AG21" s="27">
        <v>0.12</v>
      </c>
      <c r="AH21" s="27">
        <v>0.18</v>
      </c>
      <c r="AI21" s="27">
        <v>5.88</v>
      </c>
      <c r="AJ21" s="27">
        <v>0</v>
      </c>
      <c r="AK21" s="27">
        <v>15.88</v>
      </c>
      <c r="AL21" s="27">
        <v>12.35</v>
      </c>
      <c r="AM21" s="27">
        <v>17.64</v>
      </c>
      <c r="AN21" s="27">
        <v>15.29</v>
      </c>
      <c r="AO21" s="27">
        <v>3.53</v>
      </c>
      <c r="AP21" s="27">
        <v>12.35</v>
      </c>
      <c r="AQ21" s="27">
        <v>2.94</v>
      </c>
      <c r="AR21" s="27">
        <v>10</v>
      </c>
      <c r="AS21" s="27">
        <v>15.29</v>
      </c>
      <c r="AT21" s="27">
        <v>26.46</v>
      </c>
      <c r="AU21" s="27">
        <v>31.16</v>
      </c>
      <c r="AV21" s="27">
        <v>5.88</v>
      </c>
      <c r="AW21" s="27">
        <v>16.46</v>
      </c>
      <c r="AX21" s="27">
        <v>82.32</v>
      </c>
      <c r="AY21" s="27">
        <v>0</v>
      </c>
      <c r="AZ21" s="27">
        <v>10</v>
      </c>
      <c r="BA21" s="27">
        <v>15.88</v>
      </c>
      <c r="BB21" s="27">
        <v>12.35</v>
      </c>
      <c r="BC21" s="27">
        <v>4.12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S21" s="27">
        <v>0</v>
      </c>
      <c r="BT21" s="27">
        <v>0</v>
      </c>
      <c r="BU21" s="27">
        <v>0</v>
      </c>
      <c r="BV21" s="27">
        <v>0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57</v>
      </c>
      <c r="CE21" s="27">
        <v>5.88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</v>
      </c>
    </row>
    <row r="22" spans="1:95" s="27" customFormat="1" ht="15" x14ac:dyDescent="0.25">
      <c r="A22" s="27" t="str">
        <f>"1/2"</f>
        <v>1/2</v>
      </c>
      <c r="B22" s="27" t="s">
        <v>102</v>
      </c>
      <c r="C22" s="28" t="str">
        <f>"200,0"</f>
        <v>200,0</v>
      </c>
      <c r="D22" s="28">
        <v>7.86</v>
      </c>
      <c r="E22" s="28">
        <v>8.2899999999999991</v>
      </c>
      <c r="F22" s="28">
        <v>7.2</v>
      </c>
      <c r="G22" s="28">
        <v>0.01</v>
      </c>
      <c r="H22" s="28">
        <v>0.6</v>
      </c>
      <c r="I22" s="28">
        <v>98.334764814814747</v>
      </c>
      <c r="J22" s="27">
        <v>1.99</v>
      </c>
      <c r="K22" s="27">
        <v>0</v>
      </c>
      <c r="L22" s="27">
        <v>0</v>
      </c>
      <c r="M22" s="27">
        <v>0</v>
      </c>
      <c r="N22" s="27">
        <v>0.46</v>
      </c>
      <c r="O22" s="27">
        <v>0.01</v>
      </c>
      <c r="P22" s="27">
        <v>0.13</v>
      </c>
      <c r="Q22" s="27">
        <v>0</v>
      </c>
      <c r="R22" s="27">
        <v>0</v>
      </c>
      <c r="S22" s="27">
        <v>0.01</v>
      </c>
      <c r="T22" s="27">
        <v>1.22</v>
      </c>
      <c r="U22" s="27">
        <v>332.07</v>
      </c>
      <c r="V22" s="27">
        <v>87.75</v>
      </c>
      <c r="W22" s="27">
        <v>15.91</v>
      </c>
      <c r="X22" s="27">
        <v>8.65</v>
      </c>
      <c r="Y22" s="27">
        <v>78.45</v>
      </c>
      <c r="Z22" s="27">
        <v>0.87</v>
      </c>
      <c r="AA22" s="27">
        <v>37</v>
      </c>
      <c r="AB22" s="27">
        <v>365.48</v>
      </c>
      <c r="AC22" s="27">
        <v>137.93</v>
      </c>
      <c r="AD22" s="27">
        <v>0.28000000000000003</v>
      </c>
      <c r="AE22" s="27">
        <v>0.03</v>
      </c>
      <c r="AF22" s="27">
        <v>0.1</v>
      </c>
      <c r="AG22" s="27">
        <v>2.2200000000000002</v>
      </c>
      <c r="AH22" s="27">
        <v>4.9800000000000004</v>
      </c>
      <c r="AI22" s="27">
        <v>0.4</v>
      </c>
      <c r="AJ22" s="27">
        <v>0</v>
      </c>
      <c r="AK22" s="27">
        <v>0</v>
      </c>
      <c r="AL22" s="27">
        <v>0</v>
      </c>
      <c r="AM22" s="27">
        <v>152.07</v>
      </c>
      <c r="AN22" s="27">
        <v>127.08</v>
      </c>
      <c r="AO22" s="27">
        <v>59.36</v>
      </c>
      <c r="AP22" s="27">
        <v>86.06</v>
      </c>
      <c r="AQ22" s="27">
        <v>28.69</v>
      </c>
      <c r="AR22" s="27">
        <v>91.88</v>
      </c>
      <c r="AS22" s="27">
        <v>100.55</v>
      </c>
      <c r="AT22" s="27">
        <v>111.03</v>
      </c>
      <c r="AU22" s="27">
        <v>175.85</v>
      </c>
      <c r="AV22" s="27">
        <v>47.84</v>
      </c>
      <c r="AW22" s="27">
        <v>58.94</v>
      </c>
      <c r="AX22" s="27">
        <v>255.09</v>
      </c>
      <c r="AY22" s="27">
        <v>1.95</v>
      </c>
      <c r="AZ22" s="27">
        <v>56.19</v>
      </c>
      <c r="BA22" s="27">
        <v>130.38</v>
      </c>
      <c r="BB22" s="27">
        <v>66.91</v>
      </c>
      <c r="BC22" s="27">
        <v>41.22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27">
        <v>0</v>
      </c>
      <c r="BT22" s="27">
        <v>0</v>
      </c>
      <c r="BU22" s="27">
        <v>0</v>
      </c>
      <c r="BV22" s="27">
        <v>0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269.33999999999997</v>
      </c>
      <c r="CE22" s="27">
        <v>97.91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0.74</v>
      </c>
    </row>
    <row r="23" spans="1:95" s="27" customFormat="1" ht="15" x14ac:dyDescent="0.25">
      <c r="A23" s="27" t="str">
        <f>"18/2"</f>
        <v>18/2</v>
      </c>
      <c r="B23" s="27" t="s">
        <v>103</v>
      </c>
      <c r="C23" s="28" t="str">
        <f>"200,0"</f>
        <v>200,0</v>
      </c>
      <c r="D23" s="28">
        <v>2.56</v>
      </c>
      <c r="E23" s="28">
        <v>0</v>
      </c>
      <c r="F23" s="28">
        <v>1.96</v>
      </c>
      <c r="G23" s="28">
        <v>1.96</v>
      </c>
      <c r="H23" s="28">
        <v>18.88</v>
      </c>
      <c r="I23" s="28">
        <v>101.9141286</v>
      </c>
      <c r="J23" s="27">
        <v>0.28000000000000003</v>
      </c>
      <c r="K23" s="27">
        <v>1.04</v>
      </c>
      <c r="L23" s="27">
        <v>0</v>
      </c>
      <c r="M23" s="27">
        <v>0</v>
      </c>
      <c r="N23" s="27">
        <v>2.02</v>
      </c>
      <c r="O23" s="27">
        <v>15.34</v>
      </c>
      <c r="P23" s="27">
        <v>1.52</v>
      </c>
      <c r="Q23" s="27">
        <v>0</v>
      </c>
      <c r="R23" s="27">
        <v>0</v>
      </c>
      <c r="S23" s="27">
        <v>0.15</v>
      </c>
      <c r="T23" s="27">
        <v>1.63</v>
      </c>
      <c r="U23" s="27">
        <v>311.93</v>
      </c>
      <c r="V23" s="27">
        <v>358.15</v>
      </c>
      <c r="W23" s="27">
        <v>14.63</v>
      </c>
      <c r="X23" s="27">
        <v>18.350000000000001</v>
      </c>
      <c r="Y23" s="27">
        <v>47.75</v>
      </c>
      <c r="Z23" s="27">
        <v>0.8</v>
      </c>
      <c r="AA23" s="27">
        <v>0</v>
      </c>
      <c r="AB23" s="27">
        <v>1046.8800000000001</v>
      </c>
      <c r="AC23" s="27">
        <v>193.68</v>
      </c>
      <c r="AD23" s="27">
        <v>0.99</v>
      </c>
      <c r="AE23" s="27">
        <v>0.08</v>
      </c>
      <c r="AF23" s="27">
        <v>0.05</v>
      </c>
      <c r="AG23" s="27">
        <v>0.81</v>
      </c>
      <c r="AH23" s="27">
        <v>1.49</v>
      </c>
      <c r="AI23" s="27">
        <v>4.9000000000000004</v>
      </c>
      <c r="AJ23" s="27">
        <v>0</v>
      </c>
      <c r="AK23" s="27">
        <v>0</v>
      </c>
      <c r="AL23" s="27">
        <v>0</v>
      </c>
      <c r="AM23" s="27">
        <v>125.51</v>
      </c>
      <c r="AN23" s="27">
        <v>65.66</v>
      </c>
      <c r="AO23" s="27">
        <v>24.2</v>
      </c>
      <c r="AP23" s="27">
        <v>61.15</v>
      </c>
      <c r="AQ23" s="27">
        <v>23.37</v>
      </c>
      <c r="AR23" s="27">
        <v>83.73</v>
      </c>
      <c r="AS23" s="27">
        <v>74.84</v>
      </c>
      <c r="AT23" s="27">
        <v>138.22999999999999</v>
      </c>
      <c r="AU23" s="27">
        <v>90.77</v>
      </c>
      <c r="AV23" s="27">
        <v>32.29</v>
      </c>
      <c r="AW23" s="27">
        <v>66.03</v>
      </c>
      <c r="AX23" s="27">
        <v>501.74</v>
      </c>
      <c r="AY23" s="27">
        <v>0</v>
      </c>
      <c r="AZ23" s="27">
        <v>132.35</v>
      </c>
      <c r="BA23" s="27">
        <v>76.239999999999995</v>
      </c>
      <c r="BB23" s="27">
        <v>47.32</v>
      </c>
      <c r="BC23" s="27">
        <v>31.54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0.16</v>
      </c>
      <c r="BL23" s="27">
        <v>0</v>
      </c>
      <c r="BM23" s="27">
        <v>7.0000000000000007E-2</v>
      </c>
      <c r="BN23" s="27">
        <v>0</v>
      </c>
      <c r="BO23" s="27">
        <v>0.01</v>
      </c>
      <c r="BP23" s="27">
        <v>0</v>
      </c>
      <c r="BQ23" s="27">
        <v>0</v>
      </c>
      <c r="BR23" s="27">
        <v>0</v>
      </c>
      <c r="BS23" s="27">
        <v>0.46</v>
      </c>
      <c r="BT23" s="27">
        <v>0</v>
      </c>
      <c r="BU23" s="27">
        <v>0</v>
      </c>
      <c r="BV23" s="27">
        <v>1.02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208.84</v>
      </c>
      <c r="CE23" s="27">
        <v>174.48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0.8</v>
      </c>
    </row>
    <row r="24" spans="1:95" s="27" customFormat="1" ht="15" x14ac:dyDescent="0.25">
      <c r="A24" s="27" t="str">
        <f>"36/8"</f>
        <v>36/8</v>
      </c>
      <c r="B24" s="27" t="s">
        <v>104</v>
      </c>
      <c r="C24" s="28" t="str">
        <f>"100,0"</f>
        <v>100,0</v>
      </c>
      <c r="D24" s="28">
        <v>12.94</v>
      </c>
      <c r="E24" s="28">
        <v>11.52</v>
      </c>
      <c r="F24" s="28">
        <v>13.08</v>
      </c>
      <c r="G24" s="28">
        <v>0.18</v>
      </c>
      <c r="H24" s="28">
        <v>13.08</v>
      </c>
      <c r="I24" s="28">
        <v>219.86376300000003</v>
      </c>
      <c r="J24" s="27">
        <v>7.01</v>
      </c>
      <c r="K24" s="27">
        <v>0.11</v>
      </c>
      <c r="L24" s="27">
        <v>0</v>
      </c>
      <c r="M24" s="27">
        <v>0</v>
      </c>
      <c r="N24" s="27">
        <v>2.6</v>
      </c>
      <c r="O24" s="27">
        <v>9.17</v>
      </c>
      <c r="P24" s="27">
        <v>1.31</v>
      </c>
      <c r="Q24" s="27">
        <v>0</v>
      </c>
      <c r="R24" s="27">
        <v>0</v>
      </c>
      <c r="S24" s="27">
        <v>0.08</v>
      </c>
      <c r="T24" s="27">
        <v>1.62</v>
      </c>
      <c r="U24" s="27">
        <v>383.72</v>
      </c>
      <c r="V24" s="27">
        <v>210.33</v>
      </c>
      <c r="W24" s="27">
        <v>19.89</v>
      </c>
      <c r="X24" s="27">
        <v>23.01</v>
      </c>
      <c r="Y24" s="27">
        <v>151.61000000000001</v>
      </c>
      <c r="Z24" s="27">
        <v>2.13</v>
      </c>
      <c r="AA24" s="27">
        <v>20</v>
      </c>
      <c r="AB24" s="27">
        <v>15</v>
      </c>
      <c r="AC24" s="27">
        <v>22.5</v>
      </c>
      <c r="AD24" s="27">
        <v>0.47</v>
      </c>
      <c r="AE24" s="27">
        <v>0.06</v>
      </c>
      <c r="AF24" s="27">
        <v>0.11</v>
      </c>
      <c r="AG24" s="27">
        <v>3.16</v>
      </c>
      <c r="AH24" s="27">
        <v>5.92</v>
      </c>
      <c r="AI24" s="27">
        <v>3</v>
      </c>
      <c r="AJ24" s="27">
        <v>0</v>
      </c>
      <c r="AK24" s="27">
        <v>2</v>
      </c>
      <c r="AL24" s="27">
        <v>1.95</v>
      </c>
      <c r="AM24" s="27">
        <v>1002.09</v>
      </c>
      <c r="AN24" s="27">
        <v>1015.92</v>
      </c>
      <c r="AO24" s="27">
        <v>295.5</v>
      </c>
      <c r="AP24" s="27">
        <v>531.37</v>
      </c>
      <c r="AQ24" s="27">
        <v>144.32</v>
      </c>
      <c r="AR24" s="27">
        <v>544.89</v>
      </c>
      <c r="AS24" s="27">
        <v>718.85</v>
      </c>
      <c r="AT24" s="27">
        <v>704.88</v>
      </c>
      <c r="AU24" s="27">
        <v>1155.93</v>
      </c>
      <c r="AV24" s="27">
        <v>462.82</v>
      </c>
      <c r="AW24" s="27">
        <v>621.27</v>
      </c>
      <c r="AX24" s="27">
        <v>2133.4</v>
      </c>
      <c r="AY24" s="27">
        <v>179.08</v>
      </c>
      <c r="AZ24" s="27">
        <v>493.34</v>
      </c>
      <c r="BA24" s="27">
        <v>532.85</v>
      </c>
      <c r="BB24" s="27">
        <v>443.28</v>
      </c>
      <c r="BC24" s="27">
        <v>180.27</v>
      </c>
      <c r="BD24" s="27">
        <v>0.12</v>
      </c>
      <c r="BE24" s="27">
        <v>0.06</v>
      </c>
      <c r="BF24" s="27">
        <v>0.03</v>
      </c>
      <c r="BG24" s="27">
        <v>7.0000000000000007E-2</v>
      </c>
      <c r="BH24" s="27">
        <v>0.08</v>
      </c>
      <c r="BI24" s="27">
        <v>0.37</v>
      </c>
      <c r="BJ24" s="27">
        <v>0</v>
      </c>
      <c r="BK24" s="27">
        <v>1.04</v>
      </c>
      <c r="BL24" s="27">
        <v>0</v>
      </c>
      <c r="BM24" s="27">
        <v>0.32</v>
      </c>
      <c r="BN24" s="27">
        <v>0</v>
      </c>
      <c r="BO24" s="27">
        <v>0</v>
      </c>
      <c r="BP24" s="27">
        <v>0</v>
      </c>
      <c r="BQ24" s="27">
        <v>7.0000000000000007E-2</v>
      </c>
      <c r="BR24" s="27">
        <v>0.11</v>
      </c>
      <c r="BS24" s="27">
        <v>0.87</v>
      </c>
      <c r="BT24" s="27">
        <v>0</v>
      </c>
      <c r="BU24" s="27">
        <v>0</v>
      </c>
      <c r="BV24" s="27">
        <v>0.09</v>
      </c>
      <c r="BW24" s="27">
        <v>0.01</v>
      </c>
      <c r="BX24" s="27">
        <v>0</v>
      </c>
      <c r="BY24" s="27">
        <v>0</v>
      </c>
      <c r="BZ24" s="27">
        <v>0</v>
      </c>
      <c r="CA24" s="27">
        <v>0</v>
      </c>
      <c r="CB24" s="27">
        <v>92.5</v>
      </c>
      <c r="CE24" s="27">
        <v>22.5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0.5</v>
      </c>
    </row>
    <row r="25" spans="1:95" s="27" customFormat="1" ht="15" x14ac:dyDescent="0.25">
      <c r="A25" s="27" t="str">
        <f>"11/3"</f>
        <v>11/3</v>
      </c>
      <c r="B25" s="27" t="s">
        <v>105</v>
      </c>
      <c r="C25" s="28" t="str">
        <f>"150,0"</f>
        <v>150,0</v>
      </c>
      <c r="D25" s="28">
        <v>3.5</v>
      </c>
      <c r="E25" s="28">
        <v>0</v>
      </c>
      <c r="F25" s="28">
        <v>2.85</v>
      </c>
      <c r="G25" s="28">
        <v>3.24</v>
      </c>
      <c r="H25" s="28">
        <v>17.350000000000001</v>
      </c>
      <c r="I25" s="28">
        <v>101.11583900000008</v>
      </c>
      <c r="J25" s="27">
        <v>0.38</v>
      </c>
      <c r="K25" s="27">
        <v>1.95</v>
      </c>
      <c r="L25" s="27">
        <v>0</v>
      </c>
      <c r="M25" s="27">
        <v>0</v>
      </c>
      <c r="N25" s="27">
        <v>11.52</v>
      </c>
      <c r="O25" s="27">
        <v>2.04</v>
      </c>
      <c r="P25" s="27">
        <v>3.79</v>
      </c>
      <c r="Q25" s="27">
        <v>0</v>
      </c>
      <c r="R25" s="27">
        <v>0</v>
      </c>
      <c r="S25" s="27">
        <v>0.57999999999999996</v>
      </c>
      <c r="T25" s="27">
        <v>2.46</v>
      </c>
      <c r="U25" s="27">
        <v>412.87</v>
      </c>
      <c r="V25" s="27">
        <v>493.98</v>
      </c>
      <c r="W25" s="27">
        <v>81.89</v>
      </c>
      <c r="X25" s="27">
        <v>30.45</v>
      </c>
      <c r="Y25" s="27">
        <v>61.02</v>
      </c>
      <c r="Z25" s="27">
        <v>1.1100000000000001</v>
      </c>
      <c r="AA25" s="27">
        <v>0</v>
      </c>
      <c r="AB25" s="27">
        <v>1467.2</v>
      </c>
      <c r="AC25" s="27">
        <v>305.10000000000002</v>
      </c>
      <c r="AD25" s="27">
        <v>1.62</v>
      </c>
      <c r="AE25" s="27">
        <v>0.05</v>
      </c>
      <c r="AF25" s="27">
        <v>7.0000000000000007E-2</v>
      </c>
      <c r="AG25" s="27">
        <v>1.1200000000000001</v>
      </c>
      <c r="AH25" s="27">
        <v>1.84</v>
      </c>
      <c r="AI25" s="27">
        <v>31.3</v>
      </c>
      <c r="AJ25" s="27">
        <v>0</v>
      </c>
      <c r="AK25" s="27">
        <v>0</v>
      </c>
      <c r="AL25" s="27">
        <v>0</v>
      </c>
      <c r="AM25" s="27">
        <v>131.21</v>
      </c>
      <c r="AN25" s="27">
        <v>109.89</v>
      </c>
      <c r="AO25" s="27">
        <v>40.74</v>
      </c>
      <c r="AP25" s="27">
        <v>85.19</v>
      </c>
      <c r="AQ25" s="27">
        <v>19.93</v>
      </c>
      <c r="AR25" s="27">
        <v>107.96</v>
      </c>
      <c r="AS25" s="27">
        <v>129.54</v>
      </c>
      <c r="AT25" s="27">
        <v>152.91</v>
      </c>
      <c r="AU25" s="27">
        <v>303.48</v>
      </c>
      <c r="AV25" s="27">
        <v>52.38</v>
      </c>
      <c r="AW25" s="27">
        <v>89.07</v>
      </c>
      <c r="AX25" s="27">
        <v>559.46</v>
      </c>
      <c r="AY25" s="27">
        <v>0</v>
      </c>
      <c r="AZ25" s="27">
        <v>125.87</v>
      </c>
      <c r="BA25" s="27">
        <v>113.04</v>
      </c>
      <c r="BB25" s="27">
        <v>89.49</v>
      </c>
      <c r="BC25" s="27">
        <v>39.29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0.17</v>
      </c>
      <c r="BL25" s="27">
        <v>0</v>
      </c>
      <c r="BM25" s="27">
        <v>0.11</v>
      </c>
      <c r="BN25" s="27">
        <v>0.01</v>
      </c>
      <c r="BO25" s="27">
        <v>0.02</v>
      </c>
      <c r="BP25" s="27">
        <v>0</v>
      </c>
      <c r="BQ25" s="27">
        <v>0</v>
      </c>
      <c r="BR25" s="27">
        <v>0</v>
      </c>
      <c r="BS25" s="27">
        <v>0.63</v>
      </c>
      <c r="BT25" s="27">
        <v>0</v>
      </c>
      <c r="BU25" s="27">
        <v>0</v>
      </c>
      <c r="BV25" s="27">
        <v>1.79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210.91</v>
      </c>
      <c r="CE25" s="27">
        <v>244.53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3</v>
      </c>
      <c r="CQ25" s="27">
        <v>1</v>
      </c>
    </row>
    <row r="26" spans="1:95" s="27" customFormat="1" ht="15" x14ac:dyDescent="0.25">
      <c r="A26" s="27" t="str">
        <f>"18/10"</f>
        <v>18/10</v>
      </c>
      <c r="B26" s="27" t="s">
        <v>106</v>
      </c>
      <c r="C26" s="28" t="str">
        <f>"200,0"</f>
        <v>200,0</v>
      </c>
      <c r="D26" s="28">
        <v>0.11</v>
      </c>
      <c r="E26" s="28">
        <v>0</v>
      </c>
      <c r="F26" s="28">
        <v>0.04</v>
      </c>
      <c r="G26" s="28">
        <v>0.04</v>
      </c>
      <c r="H26" s="28">
        <v>26.96</v>
      </c>
      <c r="I26" s="28">
        <v>105.544568</v>
      </c>
      <c r="J26" s="27">
        <v>0</v>
      </c>
      <c r="K26" s="27">
        <v>0</v>
      </c>
      <c r="L26" s="27">
        <v>0</v>
      </c>
      <c r="M26" s="27">
        <v>0</v>
      </c>
      <c r="N26" s="27">
        <v>20.36</v>
      </c>
      <c r="O26" s="27">
        <v>5.87</v>
      </c>
      <c r="P26" s="27">
        <v>0.73</v>
      </c>
      <c r="Q26" s="27">
        <v>0</v>
      </c>
      <c r="R26" s="27">
        <v>0</v>
      </c>
      <c r="S26" s="27">
        <v>0.62</v>
      </c>
      <c r="T26" s="27">
        <v>0.1</v>
      </c>
      <c r="U26" s="27">
        <v>0.87</v>
      </c>
      <c r="V26" s="27">
        <v>25.34</v>
      </c>
      <c r="W26" s="27">
        <v>6.4</v>
      </c>
      <c r="X26" s="27">
        <v>2.85</v>
      </c>
      <c r="Y26" s="27">
        <v>7.77</v>
      </c>
      <c r="Z26" s="27">
        <v>0.17</v>
      </c>
      <c r="AA26" s="27">
        <v>0</v>
      </c>
      <c r="AB26" s="27">
        <v>0</v>
      </c>
      <c r="AC26" s="27">
        <v>0</v>
      </c>
      <c r="AD26" s="27">
        <v>0.2</v>
      </c>
      <c r="AE26" s="27">
        <v>0</v>
      </c>
      <c r="AF26" s="27">
        <v>0</v>
      </c>
      <c r="AG26" s="27">
        <v>0.03</v>
      </c>
      <c r="AH26" s="27">
        <v>0.06</v>
      </c>
      <c r="AI26" s="27">
        <v>1.2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205.4</v>
      </c>
      <c r="CE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20</v>
      </c>
      <c r="CQ26" s="27">
        <v>0</v>
      </c>
    </row>
    <row r="27" spans="1:95" s="27" customFormat="1" ht="15" x14ac:dyDescent="0.25">
      <c r="A27" s="27" t="str">
        <f>"-"</f>
        <v>-</v>
      </c>
      <c r="B27" s="27" t="s">
        <v>107</v>
      </c>
      <c r="C27" s="28" t="str">
        <f>"40,0"</f>
        <v>40,0</v>
      </c>
      <c r="D27" s="28">
        <v>2.64</v>
      </c>
      <c r="E27" s="28">
        <v>0</v>
      </c>
      <c r="F27" s="28">
        <v>0.48</v>
      </c>
      <c r="G27" s="28">
        <v>0.48</v>
      </c>
      <c r="H27" s="28">
        <v>16.68</v>
      </c>
      <c r="I27" s="28">
        <v>77.352000000000004</v>
      </c>
      <c r="J27" s="27">
        <v>0.08</v>
      </c>
      <c r="K27" s="27">
        <v>0</v>
      </c>
      <c r="L27" s="27">
        <v>0</v>
      </c>
      <c r="M27" s="27">
        <v>0</v>
      </c>
      <c r="N27" s="27">
        <v>0.48</v>
      </c>
      <c r="O27" s="27">
        <v>12.88</v>
      </c>
      <c r="P27" s="27">
        <v>3.32</v>
      </c>
      <c r="Q27" s="27">
        <v>0</v>
      </c>
      <c r="R27" s="27">
        <v>0</v>
      </c>
      <c r="S27" s="27">
        <v>0.4</v>
      </c>
      <c r="T27" s="27">
        <v>1</v>
      </c>
      <c r="U27" s="27">
        <v>244</v>
      </c>
      <c r="V27" s="27">
        <v>98</v>
      </c>
      <c r="W27" s="27">
        <v>14</v>
      </c>
      <c r="X27" s="27">
        <v>18.8</v>
      </c>
      <c r="Y27" s="27">
        <v>63.2</v>
      </c>
      <c r="Z27" s="27">
        <v>1.56</v>
      </c>
      <c r="AA27" s="27">
        <v>0</v>
      </c>
      <c r="AB27" s="27">
        <v>2</v>
      </c>
      <c r="AC27" s="27">
        <v>0.4</v>
      </c>
      <c r="AD27" s="27">
        <v>0.56000000000000005</v>
      </c>
      <c r="AE27" s="27">
        <v>7.0000000000000007E-2</v>
      </c>
      <c r="AF27" s="27">
        <v>0.03</v>
      </c>
      <c r="AG27" s="27">
        <v>0.28000000000000003</v>
      </c>
      <c r="AH27" s="27">
        <v>0.8</v>
      </c>
      <c r="AI27" s="27">
        <v>0</v>
      </c>
      <c r="AJ27" s="27">
        <v>0</v>
      </c>
      <c r="AK27" s="27">
        <v>0</v>
      </c>
      <c r="AL27" s="27">
        <v>0</v>
      </c>
      <c r="AM27" s="27">
        <v>170.8</v>
      </c>
      <c r="AN27" s="27">
        <v>89.2</v>
      </c>
      <c r="AO27" s="27">
        <v>37.200000000000003</v>
      </c>
      <c r="AP27" s="27">
        <v>79.2</v>
      </c>
      <c r="AQ27" s="27">
        <v>32</v>
      </c>
      <c r="AR27" s="27">
        <v>148.4</v>
      </c>
      <c r="AS27" s="27">
        <v>118.8</v>
      </c>
      <c r="AT27" s="27">
        <v>116.4</v>
      </c>
      <c r="AU27" s="27">
        <v>185.6</v>
      </c>
      <c r="AV27" s="27">
        <v>49.6</v>
      </c>
      <c r="AW27" s="27">
        <v>124</v>
      </c>
      <c r="AX27" s="27">
        <v>611.6</v>
      </c>
      <c r="AY27" s="27">
        <v>0</v>
      </c>
      <c r="AZ27" s="27">
        <v>210.4</v>
      </c>
      <c r="BA27" s="27">
        <v>116.4</v>
      </c>
      <c r="BB27" s="27">
        <v>72</v>
      </c>
      <c r="BC27" s="27">
        <v>52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0.06</v>
      </c>
      <c r="BL27" s="27">
        <v>0</v>
      </c>
      <c r="BM27" s="27">
        <v>0</v>
      </c>
      <c r="BN27" s="27">
        <v>0.01</v>
      </c>
      <c r="BO27" s="27">
        <v>0</v>
      </c>
      <c r="BP27" s="27">
        <v>0</v>
      </c>
      <c r="BQ27" s="27">
        <v>0</v>
      </c>
      <c r="BR27" s="27">
        <v>0</v>
      </c>
      <c r="BS27" s="27">
        <v>0.04</v>
      </c>
      <c r="BT27" s="27">
        <v>0</v>
      </c>
      <c r="BU27" s="27">
        <v>0</v>
      </c>
      <c r="BV27" s="27">
        <v>0.19</v>
      </c>
      <c r="BW27" s="27">
        <v>0.03</v>
      </c>
      <c r="BX27" s="27">
        <v>0</v>
      </c>
      <c r="BY27" s="27">
        <v>0</v>
      </c>
      <c r="BZ27" s="27">
        <v>0</v>
      </c>
      <c r="CA27" s="27">
        <v>0</v>
      </c>
      <c r="CB27" s="27">
        <v>18.8</v>
      </c>
      <c r="CE27" s="27">
        <v>0.33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  <c r="CQ27" s="27">
        <v>0</v>
      </c>
    </row>
    <row r="28" spans="1:95" s="25" customFormat="1" ht="15" x14ac:dyDescent="0.25">
      <c r="A28" s="25" t="str">
        <f>"-"</f>
        <v>-</v>
      </c>
      <c r="B28" s="25" t="s">
        <v>108</v>
      </c>
      <c r="C28" s="26" t="str">
        <f>"30,0"</f>
        <v>30,0</v>
      </c>
      <c r="D28" s="26">
        <v>1.98</v>
      </c>
      <c r="E28" s="26">
        <v>0</v>
      </c>
      <c r="F28" s="26">
        <v>0.2</v>
      </c>
      <c r="G28" s="26">
        <v>0.2</v>
      </c>
      <c r="H28" s="26">
        <v>14.07</v>
      </c>
      <c r="I28" s="26">
        <v>67.170299999999997</v>
      </c>
      <c r="J28" s="25">
        <v>0</v>
      </c>
      <c r="K28" s="25">
        <v>0</v>
      </c>
      <c r="L28" s="25">
        <v>0</v>
      </c>
      <c r="M28" s="25">
        <v>0</v>
      </c>
      <c r="N28" s="25">
        <v>0.33</v>
      </c>
      <c r="O28" s="25">
        <v>13.68</v>
      </c>
      <c r="P28" s="25">
        <v>0.06</v>
      </c>
      <c r="Q28" s="25">
        <v>0</v>
      </c>
      <c r="R28" s="25">
        <v>0</v>
      </c>
      <c r="S28" s="25">
        <v>0</v>
      </c>
      <c r="T28" s="25">
        <v>0.54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152.69</v>
      </c>
      <c r="AN28" s="25">
        <v>50.63</v>
      </c>
      <c r="AO28" s="25">
        <v>30.02</v>
      </c>
      <c r="AP28" s="25">
        <v>60.03</v>
      </c>
      <c r="AQ28" s="25">
        <v>22.71</v>
      </c>
      <c r="AR28" s="25">
        <v>108.58</v>
      </c>
      <c r="AS28" s="25">
        <v>67.34</v>
      </c>
      <c r="AT28" s="25">
        <v>93.96</v>
      </c>
      <c r="AU28" s="25">
        <v>77.52</v>
      </c>
      <c r="AV28" s="25">
        <v>40.72</v>
      </c>
      <c r="AW28" s="25">
        <v>72.040000000000006</v>
      </c>
      <c r="AX28" s="25">
        <v>602.39</v>
      </c>
      <c r="AY28" s="25">
        <v>0</v>
      </c>
      <c r="AZ28" s="25">
        <v>196.27</v>
      </c>
      <c r="BA28" s="25">
        <v>85.35</v>
      </c>
      <c r="BB28" s="25">
        <v>56.64</v>
      </c>
      <c r="BC28" s="25">
        <v>44.89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0.02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0.02</v>
      </c>
      <c r="BT28" s="25">
        <v>0</v>
      </c>
      <c r="BU28" s="25">
        <v>0</v>
      </c>
      <c r="BV28" s="25">
        <v>0.08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11.73</v>
      </c>
      <c r="CE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0</v>
      </c>
      <c r="CN28" s="25">
        <v>0</v>
      </c>
      <c r="CO28" s="25">
        <v>0</v>
      </c>
      <c r="CP28" s="25">
        <v>0</v>
      </c>
      <c r="CQ28" s="25">
        <v>0</v>
      </c>
    </row>
    <row r="29" spans="1:95" s="29" customFormat="1" ht="14.25" x14ac:dyDescent="0.2">
      <c r="B29" s="29" t="s">
        <v>109</v>
      </c>
      <c r="C29" s="30"/>
      <c r="D29" s="30">
        <v>32.06</v>
      </c>
      <c r="E29" s="30">
        <v>19.809999999999999</v>
      </c>
      <c r="F29" s="30">
        <v>25.87</v>
      </c>
      <c r="G29" s="30">
        <v>6.16</v>
      </c>
      <c r="H29" s="30">
        <v>109.69</v>
      </c>
      <c r="I29" s="30">
        <v>780.66</v>
      </c>
      <c r="J29" s="29">
        <v>9.74</v>
      </c>
      <c r="K29" s="29">
        <v>3.1</v>
      </c>
      <c r="L29" s="29">
        <v>0</v>
      </c>
      <c r="M29" s="29">
        <v>0</v>
      </c>
      <c r="N29" s="29">
        <v>39.17</v>
      </c>
      <c r="O29" s="29">
        <v>59.06</v>
      </c>
      <c r="P29" s="29">
        <v>11.46</v>
      </c>
      <c r="Q29" s="29">
        <v>0</v>
      </c>
      <c r="R29" s="29">
        <v>0</v>
      </c>
      <c r="S29" s="29">
        <v>1.9</v>
      </c>
      <c r="T29" s="29">
        <v>8.86</v>
      </c>
      <c r="U29" s="29">
        <v>1690.16</v>
      </c>
      <c r="V29" s="29">
        <v>1356.45</v>
      </c>
      <c r="W29" s="29">
        <v>166.25</v>
      </c>
      <c r="X29" s="29">
        <v>110.34</v>
      </c>
      <c r="Y29" s="29">
        <v>434.51</v>
      </c>
      <c r="Z29" s="29">
        <v>7</v>
      </c>
      <c r="AA29" s="29">
        <v>57</v>
      </c>
      <c r="AB29" s="29">
        <v>2931.84</v>
      </c>
      <c r="AC29" s="29">
        <v>665.61</v>
      </c>
      <c r="AD29" s="29">
        <v>4.18</v>
      </c>
      <c r="AE29" s="29">
        <v>0.31</v>
      </c>
      <c r="AF29" s="29">
        <v>0.38</v>
      </c>
      <c r="AG29" s="29">
        <v>7.75</v>
      </c>
      <c r="AH29" s="29">
        <v>15.27</v>
      </c>
      <c r="AI29" s="29">
        <v>46.68</v>
      </c>
      <c r="AJ29" s="29">
        <v>0</v>
      </c>
      <c r="AK29" s="29">
        <v>17.87</v>
      </c>
      <c r="AL29" s="29">
        <v>14.3</v>
      </c>
      <c r="AM29" s="29">
        <v>1752.01</v>
      </c>
      <c r="AN29" s="29">
        <v>1473.67</v>
      </c>
      <c r="AO29" s="29">
        <v>490.54</v>
      </c>
      <c r="AP29" s="29">
        <v>915.36</v>
      </c>
      <c r="AQ29" s="29">
        <v>273.95</v>
      </c>
      <c r="AR29" s="29">
        <v>1095.44</v>
      </c>
      <c r="AS29" s="29">
        <v>1225.2</v>
      </c>
      <c r="AT29" s="29">
        <v>1343.87</v>
      </c>
      <c r="AU29" s="29">
        <v>2020.31</v>
      </c>
      <c r="AV29" s="29">
        <v>691.52</v>
      </c>
      <c r="AW29" s="29">
        <v>1047.81</v>
      </c>
      <c r="AX29" s="29">
        <v>4746</v>
      </c>
      <c r="AY29" s="29">
        <v>181.02</v>
      </c>
      <c r="AZ29" s="29">
        <v>1224.42</v>
      </c>
      <c r="BA29" s="29">
        <v>1070.1300000000001</v>
      </c>
      <c r="BB29" s="29">
        <v>787.98</v>
      </c>
      <c r="BC29" s="29">
        <v>393.34</v>
      </c>
      <c r="BD29" s="29">
        <v>0.12</v>
      </c>
      <c r="BE29" s="29">
        <v>0.06</v>
      </c>
      <c r="BF29" s="29">
        <v>0.03</v>
      </c>
      <c r="BG29" s="29">
        <v>7.0000000000000007E-2</v>
      </c>
      <c r="BH29" s="29">
        <v>0.08</v>
      </c>
      <c r="BI29" s="29">
        <v>0.37</v>
      </c>
      <c r="BJ29" s="29">
        <v>0</v>
      </c>
      <c r="BK29" s="29">
        <v>1.45</v>
      </c>
      <c r="BL29" s="29">
        <v>0</v>
      </c>
      <c r="BM29" s="29">
        <v>0.51</v>
      </c>
      <c r="BN29" s="29">
        <v>0.03</v>
      </c>
      <c r="BO29" s="29">
        <v>0.03</v>
      </c>
      <c r="BP29" s="29">
        <v>0</v>
      </c>
      <c r="BQ29" s="29">
        <v>7.0000000000000007E-2</v>
      </c>
      <c r="BR29" s="29">
        <v>0.12</v>
      </c>
      <c r="BS29" s="29">
        <v>2.02</v>
      </c>
      <c r="BT29" s="29">
        <v>0</v>
      </c>
      <c r="BU29" s="29">
        <v>0</v>
      </c>
      <c r="BV29" s="29">
        <v>3.18</v>
      </c>
      <c r="BW29" s="29">
        <v>0.04</v>
      </c>
      <c r="BX29" s="29">
        <v>0</v>
      </c>
      <c r="BY29" s="29">
        <v>0</v>
      </c>
      <c r="BZ29" s="29">
        <v>0</v>
      </c>
      <c r="CA29" s="29">
        <v>0</v>
      </c>
      <c r="CB29" s="29">
        <v>1074.52</v>
      </c>
      <c r="CD29" s="29" t="e">
        <f>$I$29/#REF!*100</f>
        <v>#REF!</v>
      </c>
      <c r="CE29" s="29">
        <v>545.64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23</v>
      </c>
      <c r="CQ29" s="29">
        <v>3.04</v>
      </c>
    </row>
    <row r="30" spans="1:95" s="5" customFormat="1" ht="15" x14ac:dyDescent="0.25">
      <c r="B30" s="24" t="s">
        <v>110</v>
      </c>
      <c r="C30" s="11"/>
      <c r="D30" s="11"/>
      <c r="E30" s="11"/>
      <c r="F30" s="11"/>
      <c r="G30" s="11"/>
      <c r="H30" s="11"/>
      <c r="I30" s="11"/>
    </row>
    <row r="31" spans="1:95" s="27" customFormat="1" ht="15" x14ac:dyDescent="0.25">
      <c r="A31" s="27" t="str">
        <f>"-"</f>
        <v>-</v>
      </c>
      <c r="B31" s="27" t="s">
        <v>111</v>
      </c>
      <c r="C31" s="28" t="str">
        <f>"200,0"</f>
        <v>200,0</v>
      </c>
      <c r="D31" s="28">
        <v>1</v>
      </c>
      <c r="E31" s="28">
        <v>0</v>
      </c>
      <c r="F31" s="28">
        <v>0.2</v>
      </c>
      <c r="G31" s="28">
        <v>0</v>
      </c>
      <c r="H31" s="28">
        <v>20.6</v>
      </c>
      <c r="I31" s="28">
        <v>86.47999999999999</v>
      </c>
      <c r="J31" s="27">
        <v>0</v>
      </c>
      <c r="K31" s="27">
        <v>0</v>
      </c>
      <c r="L31" s="27">
        <v>0</v>
      </c>
      <c r="M31" s="27">
        <v>0</v>
      </c>
      <c r="N31" s="27">
        <v>19.8</v>
      </c>
      <c r="O31" s="27">
        <v>0.4</v>
      </c>
      <c r="P31" s="27">
        <v>0.4</v>
      </c>
      <c r="Q31" s="27">
        <v>0</v>
      </c>
      <c r="R31" s="27">
        <v>0</v>
      </c>
      <c r="S31" s="27">
        <v>1</v>
      </c>
      <c r="T31" s="27">
        <v>0.6</v>
      </c>
      <c r="U31" s="27">
        <v>12</v>
      </c>
      <c r="V31" s="27">
        <v>240</v>
      </c>
      <c r="W31" s="27">
        <v>14</v>
      </c>
      <c r="X31" s="27">
        <v>8</v>
      </c>
      <c r="Y31" s="27">
        <v>14</v>
      </c>
      <c r="Z31" s="27">
        <v>2.8</v>
      </c>
      <c r="AA31" s="27">
        <v>0</v>
      </c>
      <c r="AB31" s="27">
        <v>0</v>
      </c>
      <c r="AC31" s="27">
        <v>0</v>
      </c>
      <c r="AD31" s="27">
        <v>0.2</v>
      </c>
      <c r="AE31" s="27">
        <v>0.02</v>
      </c>
      <c r="AF31" s="27">
        <v>0.02</v>
      </c>
      <c r="AG31" s="27">
        <v>0.2</v>
      </c>
      <c r="AH31" s="27">
        <v>0.4</v>
      </c>
      <c r="AI31" s="27">
        <v>4</v>
      </c>
      <c r="AJ31" s="27">
        <v>0.4</v>
      </c>
      <c r="AK31" s="27">
        <v>0</v>
      </c>
      <c r="AL31" s="27">
        <v>0</v>
      </c>
      <c r="AM31" s="27">
        <v>28</v>
      </c>
      <c r="AN31" s="27">
        <v>28</v>
      </c>
      <c r="AO31" s="27">
        <v>4</v>
      </c>
      <c r="AP31" s="27">
        <v>16</v>
      </c>
      <c r="AQ31" s="27">
        <v>4</v>
      </c>
      <c r="AR31" s="27">
        <v>14</v>
      </c>
      <c r="AS31" s="27">
        <v>26</v>
      </c>
      <c r="AT31" s="27">
        <v>16</v>
      </c>
      <c r="AU31" s="27">
        <v>116</v>
      </c>
      <c r="AV31" s="27">
        <v>10</v>
      </c>
      <c r="AW31" s="27">
        <v>22</v>
      </c>
      <c r="AX31" s="27">
        <v>64</v>
      </c>
      <c r="AY31" s="27">
        <v>0</v>
      </c>
      <c r="AZ31" s="27">
        <v>20</v>
      </c>
      <c r="BA31" s="27">
        <v>24</v>
      </c>
      <c r="BB31" s="27">
        <v>10</v>
      </c>
      <c r="BC31" s="27">
        <v>8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176.2</v>
      </c>
      <c r="CE31" s="27">
        <v>0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0</v>
      </c>
      <c r="CQ31" s="27">
        <v>0</v>
      </c>
    </row>
    <row r="32" spans="1:95" s="27" customFormat="1" ht="15" x14ac:dyDescent="0.25">
      <c r="A32" s="27" t="str">
        <f>""</f>
        <v/>
      </c>
      <c r="B32" s="27" t="s">
        <v>112</v>
      </c>
      <c r="C32" s="28" t="str">
        <f>"50,0"</f>
        <v>50,0</v>
      </c>
      <c r="D32" s="28">
        <v>1.6</v>
      </c>
      <c r="E32" s="28">
        <v>1.6</v>
      </c>
      <c r="F32" s="28">
        <v>0</v>
      </c>
      <c r="G32" s="28">
        <v>0</v>
      </c>
      <c r="H32" s="28">
        <v>4</v>
      </c>
      <c r="I32" s="28">
        <v>22.799999999999997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4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44.4</v>
      </c>
      <c r="CE32" s="27">
        <v>0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  <c r="CQ32" s="27">
        <v>0</v>
      </c>
    </row>
    <row r="33" spans="1:95" s="25" customFormat="1" ht="15" x14ac:dyDescent="0.25">
      <c r="A33" s="25" t="str">
        <f>"-"</f>
        <v>-</v>
      </c>
      <c r="B33" s="25" t="s">
        <v>113</v>
      </c>
      <c r="C33" s="26" t="str">
        <f>"125,0"</f>
        <v>125,0</v>
      </c>
      <c r="D33" s="26">
        <v>8.8800000000000008</v>
      </c>
      <c r="E33" s="26">
        <v>8.8800000000000008</v>
      </c>
      <c r="F33" s="26">
        <v>28.75</v>
      </c>
      <c r="G33" s="26">
        <v>0</v>
      </c>
      <c r="H33" s="26">
        <v>34.630000000000003</v>
      </c>
      <c r="I33" s="26">
        <v>426.35</v>
      </c>
      <c r="J33" s="25">
        <v>17.13</v>
      </c>
      <c r="K33" s="25">
        <v>0</v>
      </c>
      <c r="L33" s="25">
        <v>0</v>
      </c>
      <c r="M33" s="25">
        <v>0</v>
      </c>
      <c r="N33" s="25">
        <v>33.880000000000003</v>
      </c>
      <c r="O33" s="25">
        <v>0</v>
      </c>
      <c r="P33" s="25">
        <v>0.75</v>
      </c>
      <c r="Q33" s="25">
        <v>0</v>
      </c>
      <c r="R33" s="25">
        <v>0</v>
      </c>
      <c r="S33" s="25">
        <v>0.63</v>
      </c>
      <c r="T33" s="25">
        <v>1.1299999999999999</v>
      </c>
      <c r="U33" s="25">
        <v>50</v>
      </c>
      <c r="V33" s="25">
        <v>206.25</v>
      </c>
      <c r="W33" s="25">
        <v>150</v>
      </c>
      <c r="X33" s="25">
        <v>28.75</v>
      </c>
      <c r="Y33" s="25">
        <v>212.5</v>
      </c>
      <c r="Z33" s="25">
        <v>0.63</v>
      </c>
      <c r="AA33" s="25">
        <v>162.5</v>
      </c>
      <c r="AB33" s="25">
        <v>93.75</v>
      </c>
      <c r="AC33" s="25">
        <v>177.5</v>
      </c>
      <c r="AD33" s="25">
        <v>0.5</v>
      </c>
      <c r="AE33" s="25">
        <v>0.05</v>
      </c>
      <c r="AF33" s="25">
        <v>0.3</v>
      </c>
      <c r="AG33" s="25">
        <v>0.38</v>
      </c>
      <c r="AH33" s="25">
        <v>2.25</v>
      </c>
      <c r="AI33" s="25">
        <v>1.25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5">
        <v>0</v>
      </c>
      <c r="CA33" s="25">
        <v>0</v>
      </c>
      <c r="CB33" s="25">
        <v>51</v>
      </c>
      <c r="CE33" s="25">
        <v>178.13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</row>
    <row r="34" spans="1:95" s="29" customFormat="1" ht="14.25" x14ac:dyDescent="0.2">
      <c r="B34" s="29" t="s">
        <v>114</v>
      </c>
      <c r="C34" s="30"/>
      <c r="D34" s="30">
        <v>11.48</v>
      </c>
      <c r="E34" s="30">
        <v>10.48</v>
      </c>
      <c r="F34" s="30">
        <v>28.95</v>
      </c>
      <c r="G34" s="30">
        <v>0</v>
      </c>
      <c r="H34" s="30">
        <v>59.23</v>
      </c>
      <c r="I34" s="30">
        <v>535.63</v>
      </c>
      <c r="J34" s="29">
        <v>17.13</v>
      </c>
      <c r="K34" s="29">
        <v>0</v>
      </c>
      <c r="L34" s="29">
        <v>0</v>
      </c>
      <c r="M34" s="29">
        <v>0</v>
      </c>
      <c r="N34" s="29">
        <v>53.68</v>
      </c>
      <c r="O34" s="29">
        <v>4.4000000000000004</v>
      </c>
      <c r="P34" s="29">
        <v>1.1499999999999999</v>
      </c>
      <c r="Q34" s="29">
        <v>0</v>
      </c>
      <c r="R34" s="29">
        <v>0</v>
      </c>
      <c r="S34" s="29">
        <v>1.63</v>
      </c>
      <c r="T34" s="29">
        <v>1.73</v>
      </c>
      <c r="U34" s="29">
        <v>62</v>
      </c>
      <c r="V34" s="29">
        <v>446.25</v>
      </c>
      <c r="W34" s="29">
        <v>164</v>
      </c>
      <c r="X34" s="29">
        <v>36.75</v>
      </c>
      <c r="Y34" s="29">
        <v>226.5</v>
      </c>
      <c r="Z34" s="29">
        <v>3.43</v>
      </c>
      <c r="AA34" s="29">
        <v>162.5</v>
      </c>
      <c r="AB34" s="29">
        <v>93.75</v>
      </c>
      <c r="AC34" s="29">
        <v>177.5</v>
      </c>
      <c r="AD34" s="29">
        <v>0.7</v>
      </c>
      <c r="AE34" s="29">
        <v>7.0000000000000007E-2</v>
      </c>
      <c r="AF34" s="29">
        <v>0.32</v>
      </c>
      <c r="AG34" s="29">
        <v>0.57999999999999996</v>
      </c>
      <c r="AH34" s="29">
        <v>2.65</v>
      </c>
      <c r="AI34" s="29">
        <v>5.25</v>
      </c>
      <c r="AJ34" s="29">
        <v>0.4</v>
      </c>
      <c r="AK34" s="29">
        <v>0</v>
      </c>
      <c r="AL34" s="29">
        <v>0</v>
      </c>
      <c r="AM34" s="29">
        <v>28</v>
      </c>
      <c r="AN34" s="29">
        <v>28</v>
      </c>
      <c r="AO34" s="29">
        <v>4</v>
      </c>
      <c r="AP34" s="29">
        <v>16</v>
      </c>
      <c r="AQ34" s="29">
        <v>4</v>
      </c>
      <c r="AR34" s="29">
        <v>14</v>
      </c>
      <c r="AS34" s="29">
        <v>26</v>
      </c>
      <c r="AT34" s="29">
        <v>16</v>
      </c>
      <c r="AU34" s="29">
        <v>116</v>
      </c>
      <c r="AV34" s="29">
        <v>10</v>
      </c>
      <c r="AW34" s="29">
        <v>22</v>
      </c>
      <c r="AX34" s="29">
        <v>64</v>
      </c>
      <c r="AY34" s="29">
        <v>0</v>
      </c>
      <c r="AZ34" s="29">
        <v>20</v>
      </c>
      <c r="BA34" s="29">
        <v>24</v>
      </c>
      <c r="BB34" s="29">
        <v>10</v>
      </c>
      <c r="BC34" s="29">
        <v>8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271.60000000000002</v>
      </c>
      <c r="CD34" s="29" t="e">
        <f>$I$34/#REF!*100</f>
        <v>#REF!</v>
      </c>
      <c r="CE34" s="29">
        <v>178.13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</row>
    <row r="35" spans="1:95" s="29" customFormat="1" ht="14.25" x14ac:dyDescent="0.2">
      <c r="B35" s="29" t="s">
        <v>115</v>
      </c>
      <c r="C35" s="30"/>
      <c r="D35" s="30">
        <v>60.86</v>
      </c>
      <c r="E35" s="30">
        <v>38.200000000000003</v>
      </c>
      <c r="F35" s="30">
        <v>77.19</v>
      </c>
      <c r="G35" s="30">
        <v>10.31</v>
      </c>
      <c r="H35" s="30">
        <v>274.04000000000002</v>
      </c>
      <c r="I35" s="30">
        <v>1990.07</v>
      </c>
      <c r="J35" s="29">
        <v>40.119999999999997</v>
      </c>
      <c r="K35" s="29">
        <v>3.43</v>
      </c>
      <c r="L35" s="29">
        <v>0</v>
      </c>
      <c r="M35" s="29">
        <v>0</v>
      </c>
      <c r="N35" s="29">
        <v>153.88</v>
      </c>
      <c r="O35" s="29">
        <v>101.18</v>
      </c>
      <c r="P35" s="29">
        <v>18.98</v>
      </c>
      <c r="Q35" s="29">
        <v>0</v>
      </c>
      <c r="R35" s="29">
        <v>0</v>
      </c>
      <c r="S35" s="29">
        <v>4.79</v>
      </c>
      <c r="T35" s="29">
        <v>16.22</v>
      </c>
      <c r="U35" s="29">
        <v>2461.63</v>
      </c>
      <c r="V35" s="29">
        <v>2904.66</v>
      </c>
      <c r="W35" s="29">
        <v>676.64</v>
      </c>
      <c r="X35" s="29">
        <v>310.08999999999997</v>
      </c>
      <c r="Y35" s="29">
        <v>1056.4000000000001</v>
      </c>
      <c r="Z35" s="29">
        <v>13.67</v>
      </c>
      <c r="AA35" s="29">
        <v>322.10000000000002</v>
      </c>
      <c r="AB35" s="29">
        <v>3339.99</v>
      </c>
      <c r="AC35" s="29">
        <v>1014.01</v>
      </c>
      <c r="AD35" s="29">
        <v>6.96</v>
      </c>
      <c r="AE35" s="29">
        <v>0.69</v>
      </c>
      <c r="AF35" s="29">
        <v>1.1299999999999999</v>
      </c>
      <c r="AG35" s="29">
        <v>10.48</v>
      </c>
      <c r="AH35" s="29">
        <v>24.42</v>
      </c>
      <c r="AI35" s="29">
        <v>72.930000000000007</v>
      </c>
      <c r="AJ35" s="29">
        <v>0.4</v>
      </c>
      <c r="AK35" s="29">
        <v>463.36</v>
      </c>
      <c r="AL35" s="29">
        <v>416.17</v>
      </c>
      <c r="AM35" s="29">
        <v>2891.4</v>
      </c>
      <c r="AN35" s="29">
        <v>2252.62</v>
      </c>
      <c r="AO35" s="29">
        <v>757.6</v>
      </c>
      <c r="AP35" s="29">
        <v>1457.22</v>
      </c>
      <c r="AQ35" s="29">
        <v>521.14</v>
      </c>
      <c r="AR35" s="29">
        <v>1810.21</v>
      </c>
      <c r="AS35" s="29">
        <v>1575.26</v>
      </c>
      <c r="AT35" s="29">
        <v>1808.65</v>
      </c>
      <c r="AU35" s="29">
        <v>2700.96</v>
      </c>
      <c r="AV35" s="29">
        <v>907.54</v>
      </c>
      <c r="AW35" s="29">
        <v>1553.17</v>
      </c>
      <c r="AX35" s="29">
        <v>6704.57</v>
      </c>
      <c r="AY35" s="29">
        <v>181.02</v>
      </c>
      <c r="AZ35" s="29">
        <v>1968.49</v>
      </c>
      <c r="BA35" s="29">
        <v>1504.31</v>
      </c>
      <c r="BB35" s="29">
        <v>1478.36</v>
      </c>
      <c r="BC35" s="29">
        <v>616.66999999999996</v>
      </c>
      <c r="BD35" s="29">
        <v>0.51</v>
      </c>
      <c r="BE35" s="29">
        <v>0.24</v>
      </c>
      <c r="BF35" s="29">
        <v>0.16</v>
      </c>
      <c r="BG35" s="29">
        <v>0.39</v>
      </c>
      <c r="BH35" s="29">
        <v>0.46</v>
      </c>
      <c r="BI35" s="29">
        <v>1.86</v>
      </c>
      <c r="BJ35" s="29">
        <v>0.04</v>
      </c>
      <c r="BK35" s="29">
        <v>5.84</v>
      </c>
      <c r="BL35" s="29">
        <v>0.01</v>
      </c>
      <c r="BM35" s="29">
        <v>1.71</v>
      </c>
      <c r="BN35" s="29">
        <v>0.04</v>
      </c>
      <c r="BO35" s="29">
        <v>0.03</v>
      </c>
      <c r="BP35" s="29">
        <v>0</v>
      </c>
      <c r="BQ35" s="29">
        <v>0.34</v>
      </c>
      <c r="BR35" s="29">
        <v>0.52</v>
      </c>
      <c r="BS35" s="29">
        <v>6.16</v>
      </c>
      <c r="BT35" s="29">
        <v>0</v>
      </c>
      <c r="BU35" s="29">
        <v>0</v>
      </c>
      <c r="BV35" s="29">
        <v>4.47</v>
      </c>
      <c r="BW35" s="29">
        <v>0.08</v>
      </c>
      <c r="BX35" s="29">
        <v>0</v>
      </c>
      <c r="BY35" s="29">
        <v>0</v>
      </c>
      <c r="BZ35" s="29">
        <v>0</v>
      </c>
      <c r="CA35" s="29">
        <v>0</v>
      </c>
      <c r="CB35" s="29">
        <v>1875.67</v>
      </c>
      <c r="CE35" s="29">
        <v>878.77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37</v>
      </c>
      <c r="CQ35" s="29">
        <v>3.84</v>
      </c>
    </row>
    <row r="36" spans="1:95" s="5" customFormat="1" ht="15" x14ac:dyDescent="0.25">
      <c r="C36" s="11"/>
      <c r="D36" s="11"/>
      <c r="E36" s="11"/>
      <c r="F36" s="11"/>
      <c r="G36" s="11"/>
      <c r="H36" s="11"/>
      <c r="I36" s="11"/>
    </row>
    <row r="37" spans="1:95" s="5" customFormat="1" ht="15" x14ac:dyDescent="0.25">
      <c r="C37" s="11"/>
      <c r="D37" s="11"/>
      <c r="E37" s="11"/>
      <c r="F37" s="11"/>
      <c r="G37" s="11"/>
      <c r="H37" s="11"/>
      <c r="I37" s="11"/>
    </row>
    <row r="38" spans="1:95" s="5" customFormat="1" ht="15" x14ac:dyDescent="0.25">
      <c r="C38" s="11"/>
      <c r="D38" s="11"/>
      <c r="E38" s="11"/>
      <c r="F38" s="11"/>
      <c r="G38" s="11"/>
      <c r="H38" s="11"/>
      <c r="I38" s="11"/>
    </row>
    <row r="39" spans="1:95" s="5" customFormat="1" ht="15" x14ac:dyDescent="0.25">
      <c r="C39" s="11"/>
      <c r="D39" s="11"/>
      <c r="E39" s="11"/>
      <c r="F39" s="11"/>
      <c r="G39" s="11"/>
      <c r="H39" s="11"/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x14ac:dyDescent="0.25">
      <c r="C333" s="10"/>
      <c r="D333" s="10"/>
      <c r="E333" s="10"/>
      <c r="F333" s="10"/>
      <c r="G333" s="10"/>
      <c r="H333" s="10"/>
      <c r="I333" s="10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B2743-EC59-4510-92D2-133EFC496A55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117</v>
      </c>
      <c r="B1" s="33"/>
      <c r="C1" s="34"/>
      <c r="D1" s="35"/>
      <c r="E1" s="32" t="s">
        <v>119</v>
      </c>
      <c r="F1" s="36"/>
      <c r="I1" s="32" t="s">
        <v>120</v>
      </c>
      <c r="J1" s="37" t="s">
        <v>116</v>
      </c>
    </row>
    <row r="2" spans="1:10" ht="7.5" customHeight="1" thickBot="1" x14ac:dyDescent="0.3"/>
    <row r="3" spans="1:10" ht="15.75" thickBot="1" x14ac:dyDescent="0.3">
      <c r="A3" s="38" t="s">
        <v>121</v>
      </c>
      <c r="B3" s="39" t="s">
        <v>122</v>
      </c>
      <c r="C3" s="39" t="s">
        <v>123</v>
      </c>
      <c r="D3" s="39" t="s">
        <v>124</v>
      </c>
      <c r="E3" s="39" t="s">
        <v>7</v>
      </c>
      <c r="F3" s="39" t="s">
        <v>125</v>
      </c>
      <c r="G3" s="39" t="s">
        <v>126</v>
      </c>
      <c r="H3" s="39" t="s">
        <v>127</v>
      </c>
      <c r="I3" s="39" t="s">
        <v>128</v>
      </c>
      <c r="J3" s="40" t="s">
        <v>129</v>
      </c>
    </row>
    <row r="4" spans="1:10" ht="30" x14ac:dyDescent="0.25">
      <c r="A4" s="41" t="s">
        <v>90</v>
      </c>
      <c r="B4" s="42" t="s">
        <v>130</v>
      </c>
      <c r="C4" s="75" t="s">
        <v>147</v>
      </c>
      <c r="D4" s="44" t="s">
        <v>91</v>
      </c>
      <c r="E4" s="45">
        <v>200</v>
      </c>
      <c r="F4" s="46"/>
      <c r="G4" s="45">
        <v>205.60567799999995</v>
      </c>
      <c r="H4" s="45">
        <v>6.38</v>
      </c>
      <c r="I4" s="45">
        <v>7.41</v>
      </c>
      <c r="J4" s="47">
        <v>29.16</v>
      </c>
    </row>
    <row r="5" spans="1:10" x14ac:dyDescent="0.25">
      <c r="A5" s="48"/>
      <c r="B5" s="49"/>
      <c r="C5" s="76" t="s">
        <v>148</v>
      </c>
      <c r="D5" s="50" t="s">
        <v>92</v>
      </c>
      <c r="E5" s="51">
        <v>200</v>
      </c>
      <c r="F5" s="52"/>
      <c r="G5" s="51">
        <v>95.197032000000007</v>
      </c>
      <c r="H5" s="51">
        <v>2.92</v>
      </c>
      <c r="I5" s="51">
        <v>3.16</v>
      </c>
      <c r="J5" s="53">
        <v>14.44</v>
      </c>
    </row>
    <row r="6" spans="1:10" x14ac:dyDescent="0.25">
      <c r="A6" s="48"/>
      <c r="B6" s="54" t="s">
        <v>131</v>
      </c>
      <c r="C6" s="76" t="s">
        <v>118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132</v>
      </c>
      <c r="C7" s="76" t="s">
        <v>149</v>
      </c>
      <c r="D7" s="50" t="s">
        <v>94</v>
      </c>
      <c r="E7" s="51">
        <v>10</v>
      </c>
      <c r="F7" s="52"/>
      <c r="G7" s="51">
        <v>66.063999999999993</v>
      </c>
      <c r="H7" s="51">
        <v>0.08</v>
      </c>
      <c r="I7" s="51">
        <v>7.25</v>
      </c>
      <c r="J7" s="53">
        <v>0.13</v>
      </c>
    </row>
    <row r="8" spans="1:10" x14ac:dyDescent="0.25">
      <c r="A8" s="48"/>
      <c r="B8" s="54" t="s">
        <v>133</v>
      </c>
      <c r="C8" s="76" t="s">
        <v>150</v>
      </c>
      <c r="D8" s="50" t="s">
        <v>95</v>
      </c>
      <c r="E8" s="51">
        <v>10</v>
      </c>
      <c r="F8" s="52"/>
      <c r="G8" s="51">
        <v>35.06</v>
      </c>
      <c r="H8" s="51">
        <v>2.63</v>
      </c>
      <c r="I8" s="51">
        <v>2.66</v>
      </c>
      <c r="J8" s="53">
        <v>0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134</v>
      </c>
      <c r="B11" s="61" t="s">
        <v>133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135</v>
      </c>
      <c r="B14" s="62" t="s">
        <v>136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137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138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139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140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141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142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110</v>
      </c>
      <c r="B23" s="61" t="s">
        <v>143</v>
      </c>
      <c r="C23" s="75" t="s">
        <v>118</v>
      </c>
      <c r="D23" s="44" t="s">
        <v>111</v>
      </c>
      <c r="E23" s="45">
        <v>200</v>
      </c>
      <c r="F23" s="46"/>
      <c r="G23" s="45">
        <v>86.47999999999999</v>
      </c>
      <c r="H23" s="45">
        <v>1</v>
      </c>
      <c r="I23" s="45">
        <v>0.2</v>
      </c>
      <c r="J23" s="47">
        <v>20.6</v>
      </c>
    </row>
    <row r="24" spans="1:10" x14ac:dyDescent="0.25">
      <c r="A24" s="48"/>
      <c r="B24" s="73" t="s">
        <v>140</v>
      </c>
      <c r="C24" s="76" t="s">
        <v>149</v>
      </c>
      <c r="D24" s="50" t="s">
        <v>112</v>
      </c>
      <c r="E24" s="51">
        <v>50</v>
      </c>
      <c r="F24" s="52"/>
      <c r="G24" s="51">
        <v>22.799999999999997</v>
      </c>
      <c r="H24" s="51">
        <v>1.6</v>
      </c>
      <c r="I24" s="51">
        <v>0</v>
      </c>
      <c r="J24" s="53">
        <v>4</v>
      </c>
    </row>
    <row r="25" spans="1:10" x14ac:dyDescent="0.25">
      <c r="A25" s="48"/>
      <c r="B25" s="68"/>
      <c r="C25" s="77" t="s">
        <v>118</v>
      </c>
      <c r="D25" s="69" t="s">
        <v>113</v>
      </c>
      <c r="E25" s="70">
        <v>125</v>
      </c>
      <c r="F25" s="71"/>
      <c r="G25" s="70">
        <v>426.35</v>
      </c>
      <c r="H25" s="70">
        <v>8.8800000000000008</v>
      </c>
      <c r="I25" s="70">
        <v>28.75</v>
      </c>
      <c r="J25" s="72">
        <v>34.630000000000003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144</v>
      </c>
      <c r="B27" s="42" t="s">
        <v>130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139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140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132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145</v>
      </c>
      <c r="B33" s="61" t="s">
        <v>146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143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140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133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F98B-2A12-4F59-95A8-0318B7FAE4D5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46178.457777777781</v>
      </c>
    </row>
    <row r="2" spans="1:2" x14ac:dyDescent="0.2">
      <c r="A2" t="s">
        <v>82</v>
      </c>
      <c r="B2" s="12">
        <v>46168.454270833332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E0DE-3408-4A99-8EB4-6B0056FD0C21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46178.457777777781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05.06.2026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2026-05-26T05:55:10Z</cp:lastPrinted>
  <dcterms:created xsi:type="dcterms:W3CDTF">2002-09-22T07:35:02Z</dcterms:created>
  <dcterms:modified xsi:type="dcterms:W3CDTF">2026-05-26T05:55:43Z</dcterms:modified>
</cp:coreProperties>
</file>