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1DAC9B0-F18F-4891-BBC8-B180D972690F}" xr6:coauthVersionLast="47" xr6:coauthVersionMax="47" xr10:uidLastSave="{00000000-0000-0000-0000-000000000000}"/>
  <bookViews>
    <workbookView xWindow="45" yWindow="0" windowWidth="23955" windowHeight="12900" xr2:uid="{A473C5A9-CE2E-4001-8C61-59D9B828428A}"/>
  </bookViews>
  <sheets>
    <sheet name="03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'03.06.2026'!$A$3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2" i="1" l="1"/>
  <c r="CD27" i="1"/>
  <c r="CD19" i="1"/>
  <c r="CD16" i="1"/>
  <c r="A31" i="1"/>
  <c r="C31" i="1"/>
  <c r="A30" i="1"/>
  <c r="C30" i="1"/>
  <c r="A29" i="1"/>
  <c r="C29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<sst xmlns="http://schemas.openxmlformats.org/spreadsheetml/2006/main" count="175" uniqueCount="151">
  <si>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</si>
  <si>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</si>
  <si>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</si>
  <si>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</si>
  <si>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</si>
  <si>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</si>
  <si>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</si>
  <si>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</si>
  <si>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</si>
  <si>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</si>
  <si>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</si>
  <si>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</si>
  <si>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</si>
  <si>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</si>
  <si>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</si>
  <si>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</si>
  <si>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</si>
  <si>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</si>
  <si>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</si>
  <si>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</si>
  <si>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</si>
  <si>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</si>
  <si>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</si>
  <si>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</si>
  <si>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</si>
  <si>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</si>
  <si>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</si>
  <si>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</si>
  <si>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</si>
  <si>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</si>
  <si>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</si>
  <si>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</si>
  <si>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</si>
  <si>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</si>
  <si>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</si>
  <si>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</si>
  <si>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</si>
  <si>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</si>
  <si>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</si>
  <si>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</si>
  <si>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</si>
  <si>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</si>
  <si>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</si>
  <si>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</si>
  <si>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</si>
  <si>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</si>
  <si>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</si>
  <si>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</si>
  <si>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</si>
  <si>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</si>
  <si>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</si>
  <si>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</si>
  <si>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</si>
  <si>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</si>
  <si>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</si>
  <si>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</si>
  <si>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</si>
  <si>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</si>
  <si>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</si>
  <si>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</si>
  <si>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</si>
  <si>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</si>
  <si>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</si>
  <si>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</si>
  <si>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</si>
  <si>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</si>
  <si>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</si>
  <si>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</si>
  <si>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</si>
  <si>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</si>
  <si>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</si>
  <si>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</si>
  <si>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</si>
  <si>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</si>
  <si>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</si>
  <si>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</si>
  <si>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</si>
  <si>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</si>
  <si>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</si>
  <si>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</si>
  <si>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</si>
  <si>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</si>
  <si>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</si>
  <si>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</si>
  <si>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</si>
  <si>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</si>
  <si>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</si>
  <si>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</si>
  <si>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</si>
  <si>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</si>
  <si>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</si>
  <si>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Каша пшенная молочная с маслом сливочным</t>
  </si>
  <si>
    <t>Кофейный напиток с молоком</t>
  </si>
  <si>
    <t>Батон</t>
  </si>
  <si>
    <t>Масло сливочное</t>
  </si>
  <si>
    <t>Сыр (порциями)</t>
  </si>
  <si>
    <t>Итого за 'Завтрак'</t>
  </si>
  <si>
    <t>10:00</t>
  </si>
  <si>
    <t>Творожок порционный</t>
  </si>
  <si>
    <t>Итого за '10:00'</t>
  </si>
  <si>
    <t>Обед</t>
  </si>
  <si>
    <t>Помидор</t>
  </si>
  <si>
    <t>Суп картофельный с крупой</t>
  </si>
  <si>
    <t>Рагу из мяса кур</t>
  </si>
  <si>
    <t>Компот из смородины</t>
  </si>
  <si>
    <t>Хлеб ржаной</t>
  </si>
  <si>
    <t>Хлеб пшеничный</t>
  </si>
  <si>
    <t>Итого за 'Обед'</t>
  </si>
  <si>
    <t>Полдник</t>
  </si>
  <si>
    <t>Коржик молочный</t>
  </si>
  <si>
    <t>Снежок</t>
  </si>
  <si>
    <t>Апельсины</t>
  </si>
  <si>
    <t>Итого за 'Полдник'</t>
  </si>
  <si>
    <t>Итого за день</t>
  </si>
  <si>
    <t>03.06.2026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</si>
  <si>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</si>
  <si>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</si>
  <si>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</si>
  <si>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</si>
  <si>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</si>
  <si>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</si>
  <si>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</si>
  <si>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</si>
  <si>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</si>
  <si>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</si>
  <si>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</si>
  <si>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</si>
  <si>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</si>
  <si>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</si>
  <si>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</si>
  <si>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</si>
  <si>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</si>
  <si>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</si>
  <si>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</si>
  <si>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</si>
  <si>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</si>
  <si>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</si>
  <si>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</si>
  <si>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</si>
  <si>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</si>
  <si>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</si>
  <si>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</si>
  <si>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</si>
  <si>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</si>
  <si>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</si>
  <si>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11/4</t>
  </si>
  <si>
    <t>32/10</t>
  </si>
  <si>
    <t/>
  </si>
  <si>
    <t>4/13</t>
  </si>
  <si>
    <t>19/12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</si>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</sst>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4EAC6029-83ED-482E-A2C0-61926842C8B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FC7D-0E09-49C5-86B2-5DE6752BC7D1}">
  <sheetPr codeName="Лист1"/>
  <dimension ref="A2:CQ1846"/>
  <sheetViews>
    <sheetView tabSelected="1" workbookViewId="0">
      <selection activeCell="A34" sqref="A34:IV36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9.140625" style="1" customWidth="1"/>
    <col min="10" max="16384" width="0" style="1" hidden="1"/>
  </cols>
  <sheetData>
    <row r="2" spans="1:95" ht="20.25" customHeight="1" x14ac:dyDescent="0.45">
      <c r="A2" s="20" t="s">
        <v>150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"11/4"</f>
        <v>11/4</v>
      </c>
      <c r="B11" s="27" t="s">
        <v>91</v>
      </c>
      <c r="C11" s="28" t="str">
        <f>"180,0"</f>
        <v>180,0</v>
      </c>
      <c r="D11" s="28">
        <v>5.89</v>
      </c>
      <c r="E11" s="28">
        <v>2.12</v>
      </c>
      <c r="F11" s="28">
        <v>5.94</v>
      </c>
      <c r="G11" s="28">
        <v>1.19</v>
      </c>
      <c r="H11" s="28">
        <v>29.3</v>
      </c>
      <c r="I11" s="28">
        <v>192.8354994</v>
      </c>
      <c r="J11" s="27">
        <v>3.67</v>
      </c>
      <c r="K11" s="27">
        <v>0.1</v>
      </c>
      <c r="L11" s="27">
        <v>0</v>
      </c>
      <c r="M11" s="27">
        <v>0</v>
      </c>
      <c r="N11" s="27">
        <v>6.96</v>
      </c>
      <c r="O11" s="27">
        <v>21.16</v>
      </c>
      <c r="P11" s="27">
        <v>1.18</v>
      </c>
      <c r="Q11" s="27">
        <v>0</v>
      </c>
      <c r="R11" s="27">
        <v>0</v>
      </c>
      <c r="S11" s="27">
        <v>7.0000000000000007E-2</v>
      </c>
      <c r="T11" s="27">
        <v>1.86</v>
      </c>
      <c r="U11" s="27">
        <v>388.7</v>
      </c>
      <c r="V11" s="27">
        <v>160.69999999999999</v>
      </c>
      <c r="W11" s="27">
        <v>88.55</v>
      </c>
      <c r="X11" s="27">
        <v>34.94</v>
      </c>
      <c r="Y11" s="27">
        <v>131.11000000000001</v>
      </c>
      <c r="Z11" s="27">
        <v>0.95</v>
      </c>
      <c r="AA11" s="27">
        <v>19.440000000000001</v>
      </c>
      <c r="AB11" s="27">
        <v>22.32</v>
      </c>
      <c r="AC11" s="27">
        <v>37.17</v>
      </c>
      <c r="AD11" s="27">
        <v>0.15</v>
      </c>
      <c r="AE11" s="27">
        <v>0.13</v>
      </c>
      <c r="AF11" s="27">
        <v>0.1</v>
      </c>
      <c r="AG11" s="27">
        <v>0.52</v>
      </c>
      <c r="AH11" s="27">
        <v>2.2400000000000002</v>
      </c>
      <c r="AI11" s="27">
        <v>0.37</v>
      </c>
      <c r="AJ11" s="27">
        <v>0</v>
      </c>
      <c r="AK11" s="27">
        <v>112.1</v>
      </c>
      <c r="AL11" s="27">
        <v>110.7</v>
      </c>
      <c r="AM11" s="27">
        <v>709.12</v>
      </c>
      <c r="AN11" s="27">
        <v>249.61</v>
      </c>
      <c r="AO11" s="27">
        <v>150.97</v>
      </c>
      <c r="AP11" s="27">
        <v>225.33</v>
      </c>
      <c r="AQ11" s="27">
        <v>91.83</v>
      </c>
      <c r="AR11" s="27">
        <v>296.86</v>
      </c>
      <c r="AS11" s="27">
        <v>365.3</v>
      </c>
      <c r="AT11" s="27">
        <v>144.91999999999999</v>
      </c>
      <c r="AU11" s="27">
        <v>222.37</v>
      </c>
      <c r="AV11" s="27">
        <v>89.46</v>
      </c>
      <c r="AW11" s="27">
        <v>102.54</v>
      </c>
      <c r="AX11" s="27">
        <v>757.25</v>
      </c>
      <c r="AY11" s="27">
        <v>0</v>
      </c>
      <c r="AZ11" s="27">
        <v>276.13</v>
      </c>
      <c r="BA11" s="27">
        <v>239.16</v>
      </c>
      <c r="BB11" s="27">
        <v>265.05</v>
      </c>
      <c r="BC11" s="27">
        <v>78.930000000000007</v>
      </c>
      <c r="BD11" s="27">
        <v>0.11</v>
      </c>
      <c r="BE11" s="27">
        <v>0.05</v>
      </c>
      <c r="BF11" s="27">
        <v>0.03</v>
      </c>
      <c r="BG11" s="27">
        <v>0.06</v>
      </c>
      <c r="BH11" s="27">
        <v>7.0000000000000007E-2</v>
      </c>
      <c r="BI11" s="27">
        <v>0.32</v>
      </c>
      <c r="BJ11" s="27">
        <v>0</v>
      </c>
      <c r="BK11" s="27">
        <v>0.95</v>
      </c>
      <c r="BL11" s="27">
        <v>0</v>
      </c>
      <c r="BM11" s="27">
        <v>0.28999999999999998</v>
      </c>
      <c r="BN11" s="27">
        <v>0.01</v>
      </c>
      <c r="BO11" s="27">
        <v>0</v>
      </c>
      <c r="BP11" s="27">
        <v>0</v>
      </c>
      <c r="BQ11" s="27">
        <v>0.06</v>
      </c>
      <c r="BR11" s="27">
        <v>0.1</v>
      </c>
      <c r="BS11" s="27">
        <v>0.88</v>
      </c>
      <c r="BT11" s="27">
        <v>0</v>
      </c>
      <c r="BU11" s="27">
        <v>0</v>
      </c>
      <c r="BV11" s="27">
        <v>0.7</v>
      </c>
      <c r="BW11" s="27">
        <v>0.01</v>
      </c>
      <c r="BX11" s="27">
        <v>0</v>
      </c>
      <c r="BY11" s="27">
        <v>0</v>
      </c>
      <c r="BZ11" s="27">
        <v>0</v>
      </c>
      <c r="CA11" s="27">
        <v>0</v>
      </c>
      <c r="CB11" s="27">
        <v>149.02000000000001</v>
      </c>
      <c r="CE11" s="27">
        <v>23.16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3.6</v>
      </c>
      <c r="CQ11" s="27">
        <v>0.9</v>
      </c>
    </row>
    <row r="12" spans="1:95" s="27" customFormat="1" ht="15" x14ac:dyDescent="0.25">
      <c r="A12" s="27" t="str">
        <f>"32/10"</f>
        <v>32/10</v>
      </c>
      <c r="B12" s="27" t="s">
        <v>92</v>
      </c>
      <c r="C12" s="28" t="str">
        <f>"200,0"</f>
        <v>200,0</v>
      </c>
      <c r="D12" s="28">
        <v>3.14</v>
      </c>
      <c r="E12" s="28">
        <v>2.84</v>
      </c>
      <c r="F12" s="28">
        <v>3.21</v>
      </c>
      <c r="G12" s="28">
        <v>7.0000000000000007E-2</v>
      </c>
      <c r="H12" s="28">
        <v>14.39</v>
      </c>
      <c r="I12" s="28">
        <v>96.371359999999981</v>
      </c>
      <c r="J12" s="27">
        <v>2</v>
      </c>
      <c r="K12" s="27">
        <v>0</v>
      </c>
      <c r="L12" s="27">
        <v>0</v>
      </c>
      <c r="M12" s="27">
        <v>0</v>
      </c>
      <c r="N12" s="27">
        <v>14.39</v>
      </c>
      <c r="O12" s="27">
        <v>0</v>
      </c>
      <c r="P12" s="27">
        <v>0</v>
      </c>
      <c r="Q12" s="27">
        <v>0</v>
      </c>
      <c r="R12" s="27">
        <v>0</v>
      </c>
      <c r="S12" s="27">
        <v>0.1</v>
      </c>
      <c r="T12" s="27">
        <v>0.71</v>
      </c>
      <c r="U12" s="27">
        <v>49.6</v>
      </c>
      <c r="V12" s="27">
        <v>144.84</v>
      </c>
      <c r="W12" s="27">
        <v>116.69</v>
      </c>
      <c r="X12" s="27">
        <v>13.3</v>
      </c>
      <c r="Y12" s="27">
        <v>83.7</v>
      </c>
      <c r="Z12" s="27">
        <v>0.13</v>
      </c>
      <c r="AA12" s="27">
        <v>20</v>
      </c>
      <c r="AB12" s="27">
        <v>9</v>
      </c>
      <c r="AC12" s="27">
        <v>22</v>
      </c>
      <c r="AD12" s="27">
        <v>0</v>
      </c>
      <c r="AE12" s="27">
        <v>0.03</v>
      </c>
      <c r="AF12" s="27">
        <v>0.14000000000000001</v>
      </c>
      <c r="AG12" s="27">
        <v>0.09</v>
      </c>
      <c r="AH12" s="27">
        <v>0.8</v>
      </c>
      <c r="AI12" s="27">
        <v>0.52</v>
      </c>
      <c r="AJ12" s="27">
        <v>0</v>
      </c>
      <c r="AK12" s="27">
        <v>159.74</v>
      </c>
      <c r="AL12" s="27">
        <v>157.78</v>
      </c>
      <c r="AM12" s="27">
        <v>270.48</v>
      </c>
      <c r="AN12" s="27">
        <v>217.56</v>
      </c>
      <c r="AO12" s="27">
        <v>72.52</v>
      </c>
      <c r="AP12" s="27">
        <v>127.4</v>
      </c>
      <c r="AQ12" s="27">
        <v>42.14</v>
      </c>
      <c r="AR12" s="27">
        <v>143.08000000000001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180.32</v>
      </c>
      <c r="BC12" s="27">
        <v>25.48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198.55</v>
      </c>
      <c r="CE12" s="27">
        <v>21.5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10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""</f>
        <v/>
      </c>
      <c r="B14" s="27" t="s">
        <v>94</v>
      </c>
      <c r="C14" s="28" t="str">
        <f>"10,0"</f>
        <v>10,0</v>
      </c>
      <c r="D14" s="28">
        <v>0.08</v>
      </c>
      <c r="E14" s="28">
        <v>0.08</v>
      </c>
      <c r="F14" s="28">
        <v>7.25</v>
      </c>
      <c r="G14" s="28">
        <v>0</v>
      </c>
      <c r="H14" s="28">
        <v>0.13</v>
      </c>
      <c r="I14" s="28">
        <v>66.063999999999993</v>
      </c>
      <c r="J14" s="27">
        <v>4.71</v>
      </c>
      <c r="K14" s="27">
        <v>0.22</v>
      </c>
      <c r="L14" s="27">
        <v>0</v>
      </c>
      <c r="M14" s="27">
        <v>0</v>
      </c>
      <c r="N14" s="27">
        <v>0.13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0.14000000000000001</v>
      </c>
      <c r="U14" s="27">
        <v>1.5</v>
      </c>
      <c r="V14" s="27">
        <v>3</v>
      </c>
      <c r="W14" s="27">
        <v>2.4</v>
      </c>
      <c r="X14" s="27">
        <v>0</v>
      </c>
      <c r="Y14" s="27">
        <v>3</v>
      </c>
      <c r="Z14" s="27">
        <v>0.02</v>
      </c>
      <c r="AA14" s="27">
        <v>40</v>
      </c>
      <c r="AB14" s="27">
        <v>30</v>
      </c>
      <c r="AC14" s="27">
        <v>45</v>
      </c>
      <c r="AD14" s="27">
        <v>0.1</v>
      </c>
      <c r="AE14" s="27">
        <v>0</v>
      </c>
      <c r="AF14" s="27">
        <v>0.01</v>
      </c>
      <c r="AG14" s="27">
        <v>0.01</v>
      </c>
      <c r="AH14" s="27">
        <v>0.02</v>
      </c>
      <c r="AI14" s="27">
        <v>0</v>
      </c>
      <c r="AJ14" s="27">
        <v>0</v>
      </c>
      <c r="AK14" s="27">
        <v>4.2</v>
      </c>
      <c r="AL14" s="27">
        <v>4.0999999999999996</v>
      </c>
      <c r="AM14" s="27">
        <v>7.6</v>
      </c>
      <c r="AN14" s="27">
        <v>4.5</v>
      </c>
      <c r="AO14" s="27">
        <v>1.7</v>
      </c>
      <c r="AP14" s="27">
        <v>4.7</v>
      </c>
      <c r="AQ14" s="27">
        <v>4.3</v>
      </c>
      <c r="AR14" s="27">
        <v>4.2</v>
      </c>
      <c r="AS14" s="27">
        <v>3.6</v>
      </c>
      <c r="AT14" s="27">
        <v>2.6</v>
      </c>
      <c r="AU14" s="27">
        <v>5.7</v>
      </c>
      <c r="AV14" s="27">
        <v>3.5</v>
      </c>
      <c r="AW14" s="27">
        <v>2.4</v>
      </c>
      <c r="AX14" s="27">
        <v>14.2</v>
      </c>
      <c r="AY14" s="27">
        <v>0</v>
      </c>
      <c r="AZ14" s="27">
        <v>4.8</v>
      </c>
      <c r="BA14" s="27">
        <v>5.4</v>
      </c>
      <c r="BB14" s="27">
        <v>4.2</v>
      </c>
      <c r="BC14" s="27">
        <v>1</v>
      </c>
      <c r="BD14" s="27">
        <v>0.27</v>
      </c>
      <c r="BE14" s="27">
        <v>0.12</v>
      </c>
      <c r="BF14" s="27">
        <v>7.0000000000000007E-2</v>
      </c>
      <c r="BG14" s="27">
        <v>0.15</v>
      </c>
      <c r="BH14" s="27">
        <v>0.17</v>
      </c>
      <c r="BI14" s="27">
        <v>0.79</v>
      </c>
      <c r="BJ14" s="27">
        <v>0</v>
      </c>
      <c r="BK14" s="27">
        <v>2.21</v>
      </c>
      <c r="BL14" s="27">
        <v>0</v>
      </c>
      <c r="BM14" s="27">
        <v>0.68</v>
      </c>
      <c r="BN14" s="27">
        <v>0</v>
      </c>
      <c r="BO14" s="27">
        <v>0</v>
      </c>
      <c r="BP14" s="27">
        <v>0</v>
      </c>
      <c r="BQ14" s="27">
        <v>0.15</v>
      </c>
      <c r="BR14" s="27">
        <v>0.23</v>
      </c>
      <c r="BS14" s="27">
        <v>1.8</v>
      </c>
      <c r="BT14" s="27">
        <v>0</v>
      </c>
      <c r="BU14" s="27">
        <v>0</v>
      </c>
      <c r="BV14" s="27">
        <v>0.09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2.5</v>
      </c>
      <c r="CE14" s="27">
        <v>45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"4/13"</f>
        <v>4/13</v>
      </c>
      <c r="B15" s="25" t="s">
        <v>95</v>
      </c>
      <c r="C15" s="26" t="str">
        <f>"10,0"</f>
        <v>10,0</v>
      </c>
      <c r="D15" s="26">
        <v>2.63</v>
      </c>
      <c r="E15" s="26">
        <v>2.63</v>
      </c>
      <c r="F15" s="26">
        <v>2.66</v>
      </c>
      <c r="G15" s="26">
        <v>0</v>
      </c>
      <c r="H15" s="26">
        <v>0</v>
      </c>
      <c r="I15" s="26">
        <v>35.06</v>
      </c>
      <c r="J15" s="25">
        <v>1.53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0.2</v>
      </c>
      <c r="T15" s="25">
        <v>0.43</v>
      </c>
      <c r="U15" s="25">
        <v>110</v>
      </c>
      <c r="V15" s="25">
        <v>10</v>
      </c>
      <c r="W15" s="25">
        <v>100</v>
      </c>
      <c r="X15" s="25">
        <v>5.5</v>
      </c>
      <c r="Y15" s="25">
        <v>60</v>
      </c>
      <c r="Z15" s="25">
        <v>7.0000000000000007E-2</v>
      </c>
      <c r="AA15" s="25">
        <v>21</v>
      </c>
      <c r="AB15" s="25">
        <v>17</v>
      </c>
      <c r="AC15" s="25">
        <v>23.8</v>
      </c>
      <c r="AD15" s="25">
        <v>0.04</v>
      </c>
      <c r="AE15" s="25">
        <v>0</v>
      </c>
      <c r="AF15" s="25">
        <v>0.04</v>
      </c>
      <c r="AG15" s="25">
        <v>0.02</v>
      </c>
      <c r="AH15" s="25">
        <v>0.68</v>
      </c>
      <c r="AI15" s="25">
        <v>7.0000000000000007E-2</v>
      </c>
      <c r="AJ15" s="25">
        <v>0</v>
      </c>
      <c r="AK15" s="25">
        <v>157</v>
      </c>
      <c r="AL15" s="25">
        <v>117</v>
      </c>
      <c r="AM15" s="25">
        <v>230</v>
      </c>
      <c r="AN15" s="25">
        <v>158</v>
      </c>
      <c r="AO15" s="25">
        <v>56</v>
      </c>
      <c r="AP15" s="25">
        <v>95</v>
      </c>
      <c r="AQ15" s="25">
        <v>70</v>
      </c>
      <c r="AR15" s="25">
        <v>134</v>
      </c>
      <c r="AS15" s="25">
        <v>76</v>
      </c>
      <c r="AT15" s="25">
        <v>87</v>
      </c>
      <c r="AU15" s="25">
        <v>156</v>
      </c>
      <c r="AV15" s="25">
        <v>70</v>
      </c>
      <c r="AW15" s="25">
        <v>51</v>
      </c>
      <c r="AX15" s="25">
        <v>517</v>
      </c>
      <c r="AY15" s="25">
        <v>0</v>
      </c>
      <c r="AZ15" s="25">
        <v>273</v>
      </c>
      <c r="BA15" s="25">
        <v>129</v>
      </c>
      <c r="BB15" s="25">
        <v>139</v>
      </c>
      <c r="BC15" s="25">
        <v>21.5</v>
      </c>
      <c r="BD15" s="25">
        <v>0</v>
      </c>
      <c r="BE15" s="25">
        <v>0.01</v>
      </c>
      <c r="BF15" s="25">
        <v>0.04</v>
      </c>
      <c r="BG15" s="25">
        <v>0.11</v>
      </c>
      <c r="BH15" s="25">
        <v>0.13</v>
      </c>
      <c r="BI15" s="25">
        <v>0.33</v>
      </c>
      <c r="BJ15" s="25">
        <v>0.04</v>
      </c>
      <c r="BK15" s="25">
        <v>0.7</v>
      </c>
      <c r="BL15" s="25">
        <v>0.01</v>
      </c>
      <c r="BM15" s="25">
        <v>0.16</v>
      </c>
      <c r="BN15" s="25">
        <v>0.01</v>
      </c>
      <c r="BO15" s="25">
        <v>0</v>
      </c>
      <c r="BP15" s="25">
        <v>0</v>
      </c>
      <c r="BQ15" s="25">
        <v>0.05</v>
      </c>
      <c r="BR15" s="25">
        <v>7.0000000000000007E-2</v>
      </c>
      <c r="BS15" s="25">
        <v>0.52</v>
      </c>
      <c r="BT15" s="25">
        <v>0</v>
      </c>
      <c r="BU15" s="25">
        <v>0</v>
      </c>
      <c r="BV15" s="25">
        <v>7.0000000000000007E-2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4.08</v>
      </c>
      <c r="CE15" s="25">
        <v>23.83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14.04</v>
      </c>
      <c r="E16" s="30">
        <v>7.68</v>
      </c>
      <c r="F16" s="30">
        <v>19.96</v>
      </c>
      <c r="G16" s="30">
        <v>2.16</v>
      </c>
      <c r="H16" s="30">
        <v>59.81</v>
      </c>
      <c r="I16" s="30">
        <v>471.19</v>
      </c>
      <c r="J16" s="29">
        <v>12.06</v>
      </c>
      <c r="K16" s="29">
        <v>0.32</v>
      </c>
      <c r="L16" s="29">
        <v>0</v>
      </c>
      <c r="M16" s="29">
        <v>0</v>
      </c>
      <c r="N16" s="29">
        <v>22.47</v>
      </c>
      <c r="O16" s="29">
        <v>35.200000000000003</v>
      </c>
      <c r="P16" s="29">
        <v>2.14</v>
      </c>
      <c r="Q16" s="29">
        <v>0</v>
      </c>
      <c r="R16" s="29">
        <v>0</v>
      </c>
      <c r="S16" s="29">
        <v>0.46</v>
      </c>
      <c r="T16" s="29">
        <v>3.62</v>
      </c>
      <c r="U16" s="29">
        <v>678.5</v>
      </c>
      <c r="V16" s="29">
        <v>357.84</v>
      </c>
      <c r="W16" s="29">
        <v>314.24</v>
      </c>
      <c r="X16" s="29">
        <v>63.64</v>
      </c>
      <c r="Y16" s="29">
        <v>303.31</v>
      </c>
      <c r="Z16" s="29">
        <v>1.76</v>
      </c>
      <c r="AA16" s="29">
        <v>100.44</v>
      </c>
      <c r="AB16" s="29">
        <v>78.319999999999993</v>
      </c>
      <c r="AC16" s="29">
        <v>127.97</v>
      </c>
      <c r="AD16" s="29">
        <v>0.8</v>
      </c>
      <c r="AE16" s="29">
        <v>0.22</v>
      </c>
      <c r="AF16" s="29">
        <v>0.3</v>
      </c>
      <c r="AG16" s="29">
        <v>1.1200000000000001</v>
      </c>
      <c r="AH16" s="29">
        <v>4.6399999999999997</v>
      </c>
      <c r="AI16" s="29">
        <v>0.96</v>
      </c>
      <c r="AJ16" s="29">
        <v>0</v>
      </c>
      <c r="AK16" s="29">
        <v>433.04</v>
      </c>
      <c r="AL16" s="29">
        <v>389.58</v>
      </c>
      <c r="AM16" s="29">
        <v>1394.5</v>
      </c>
      <c r="AN16" s="29">
        <v>689.37</v>
      </c>
      <c r="AO16" s="29">
        <v>316.29000000000002</v>
      </c>
      <c r="AP16" s="29">
        <v>522.63</v>
      </c>
      <c r="AQ16" s="29">
        <v>234.67</v>
      </c>
      <c r="AR16" s="29">
        <v>704.14</v>
      </c>
      <c r="AS16" s="29">
        <v>523.20000000000005</v>
      </c>
      <c r="AT16" s="29">
        <v>343.42</v>
      </c>
      <c r="AU16" s="29">
        <v>474.37</v>
      </c>
      <c r="AV16" s="29">
        <v>211.26</v>
      </c>
      <c r="AW16" s="29">
        <v>239.94</v>
      </c>
      <c r="AX16" s="29">
        <v>1985.95</v>
      </c>
      <c r="AY16" s="29">
        <v>0</v>
      </c>
      <c r="AZ16" s="29">
        <v>781.03</v>
      </c>
      <c r="BA16" s="29">
        <v>472.86</v>
      </c>
      <c r="BB16" s="29">
        <v>655.16999999999996</v>
      </c>
      <c r="BC16" s="29">
        <v>178.81</v>
      </c>
      <c r="BD16" s="29">
        <v>0.38</v>
      </c>
      <c r="BE16" s="29">
        <v>0.18</v>
      </c>
      <c r="BF16" s="29">
        <v>0.13</v>
      </c>
      <c r="BG16" s="29">
        <v>0.32</v>
      </c>
      <c r="BH16" s="29">
        <v>0.37</v>
      </c>
      <c r="BI16" s="29">
        <v>1.45</v>
      </c>
      <c r="BJ16" s="29">
        <v>0.04</v>
      </c>
      <c r="BK16" s="29">
        <v>3.95</v>
      </c>
      <c r="BL16" s="29">
        <v>0.01</v>
      </c>
      <c r="BM16" s="29">
        <v>1.17</v>
      </c>
      <c r="BN16" s="29">
        <v>0.02</v>
      </c>
      <c r="BO16" s="29">
        <v>0</v>
      </c>
      <c r="BP16" s="29">
        <v>0</v>
      </c>
      <c r="BQ16" s="29">
        <v>0.26</v>
      </c>
      <c r="BR16" s="29">
        <v>0.4</v>
      </c>
      <c r="BS16" s="29">
        <v>3.55</v>
      </c>
      <c r="BT16" s="29">
        <v>0</v>
      </c>
      <c r="BU16" s="29">
        <v>0</v>
      </c>
      <c r="BV16" s="29">
        <v>1.1200000000000001</v>
      </c>
      <c r="BW16" s="29">
        <v>0.03</v>
      </c>
      <c r="BX16" s="29">
        <v>0</v>
      </c>
      <c r="BY16" s="29">
        <v>0</v>
      </c>
      <c r="BZ16" s="29">
        <v>0</v>
      </c>
      <c r="CA16" s="29">
        <v>0</v>
      </c>
      <c r="CB16" s="29">
        <v>364.38</v>
      </c>
      <c r="CD16" s="29" t="e">
        <f>$I$16/#REF!*100</f>
        <v>#REF!</v>
      </c>
      <c r="CE16" s="29">
        <v>113.49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13.6</v>
      </c>
      <c r="CQ16" s="29">
        <v>0.9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5" customFormat="1" ht="15" x14ac:dyDescent="0.25">
      <c r="A18" s="25" t="str">
        <f>"-"</f>
        <v>-</v>
      </c>
      <c r="B18" s="25" t="s">
        <v>98</v>
      </c>
      <c r="C18" s="26" t="str">
        <f>"100,0"</f>
        <v>100,0</v>
      </c>
      <c r="D18" s="26">
        <v>7.1</v>
      </c>
      <c r="E18" s="26">
        <v>7.1</v>
      </c>
      <c r="F18" s="26">
        <v>23</v>
      </c>
      <c r="G18" s="26">
        <v>0</v>
      </c>
      <c r="H18" s="26">
        <v>27.7</v>
      </c>
      <c r="I18" s="26">
        <v>341.08</v>
      </c>
      <c r="J18" s="25">
        <v>13.7</v>
      </c>
      <c r="K18" s="25">
        <v>0</v>
      </c>
      <c r="L18" s="25">
        <v>0</v>
      </c>
      <c r="M18" s="25">
        <v>0</v>
      </c>
      <c r="N18" s="25">
        <v>27.1</v>
      </c>
      <c r="O18" s="25">
        <v>0</v>
      </c>
      <c r="P18" s="25">
        <v>0.6</v>
      </c>
      <c r="Q18" s="25">
        <v>0</v>
      </c>
      <c r="R18" s="25">
        <v>0</v>
      </c>
      <c r="S18" s="25">
        <v>0.5</v>
      </c>
      <c r="T18" s="25">
        <v>0.9</v>
      </c>
      <c r="U18" s="25">
        <v>40</v>
      </c>
      <c r="V18" s="25">
        <v>165</v>
      </c>
      <c r="W18" s="25">
        <v>120</v>
      </c>
      <c r="X18" s="25">
        <v>23</v>
      </c>
      <c r="Y18" s="25">
        <v>170</v>
      </c>
      <c r="Z18" s="25">
        <v>0.5</v>
      </c>
      <c r="AA18" s="25">
        <v>130</v>
      </c>
      <c r="AB18" s="25">
        <v>75</v>
      </c>
      <c r="AC18" s="25">
        <v>142</v>
      </c>
      <c r="AD18" s="25">
        <v>0.4</v>
      </c>
      <c r="AE18" s="25">
        <v>0.04</v>
      </c>
      <c r="AF18" s="25">
        <v>0.24</v>
      </c>
      <c r="AG18" s="25">
        <v>0.3</v>
      </c>
      <c r="AH18" s="25">
        <v>1.8</v>
      </c>
      <c r="AI18" s="25">
        <v>1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0</v>
      </c>
      <c r="BT18" s="25">
        <v>0</v>
      </c>
      <c r="BU18" s="25">
        <v>0</v>
      </c>
      <c r="BV18" s="25">
        <v>0</v>
      </c>
      <c r="BW18" s="25">
        <v>0</v>
      </c>
      <c r="BX18" s="25">
        <v>0</v>
      </c>
      <c r="BY18" s="25">
        <v>0</v>
      </c>
      <c r="BZ18" s="25">
        <v>0</v>
      </c>
      <c r="CA18" s="25">
        <v>0</v>
      </c>
      <c r="CB18" s="25">
        <v>40.799999999999997</v>
      </c>
      <c r="CE18" s="25">
        <v>142.5</v>
      </c>
      <c r="CG18" s="25">
        <v>0</v>
      </c>
      <c r="CH18" s="25">
        <v>0</v>
      </c>
      <c r="CI18" s="25">
        <v>0</v>
      </c>
      <c r="CJ18" s="25">
        <v>0</v>
      </c>
      <c r="CK18" s="25">
        <v>0</v>
      </c>
      <c r="CL18" s="25">
        <v>0</v>
      </c>
      <c r="CM18" s="25">
        <v>0</v>
      </c>
      <c r="CN18" s="25">
        <v>0</v>
      </c>
      <c r="CO18" s="25">
        <v>0</v>
      </c>
      <c r="CP18" s="25">
        <v>0</v>
      </c>
      <c r="CQ18" s="25">
        <v>0</v>
      </c>
    </row>
    <row r="19" spans="1:95" s="29" customFormat="1" ht="14.25" x14ac:dyDescent="0.2">
      <c r="B19" s="29" t="s">
        <v>99</v>
      </c>
      <c r="C19" s="30"/>
      <c r="D19" s="30">
        <v>7.1</v>
      </c>
      <c r="E19" s="30">
        <v>7.1</v>
      </c>
      <c r="F19" s="30">
        <v>23</v>
      </c>
      <c r="G19" s="30">
        <v>0</v>
      </c>
      <c r="H19" s="30">
        <v>27.7</v>
      </c>
      <c r="I19" s="30">
        <v>341.08</v>
      </c>
      <c r="J19" s="29">
        <v>13.7</v>
      </c>
      <c r="K19" s="29">
        <v>0</v>
      </c>
      <c r="L19" s="29">
        <v>0</v>
      </c>
      <c r="M19" s="29">
        <v>0</v>
      </c>
      <c r="N19" s="29">
        <v>27.1</v>
      </c>
      <c r="O19" s="29">
        <v>0</v>
      </c>
      <c r="P19" s="29">
        <v>0.6</v>
      </c>
      <c r="Q19" s="29">
        <v>0</v>
      </c>
      <c r="R19" s="29">
        <v>0</v>
      </c>
      <c r="S19" s="29">
        <v>0.5</v>
      </c>
      <c r="T19" s="29">
        <v>0.9</v>
      </c>
      <c r="U19" s="29">
        <v>40</v>
      </c>
      <c r="V19" s="29">
        <v>165</v>
      </c>
      <c r="W19" s="29">
        <v>120</v>
      </c>
      <c r="X19" s="29">
        <v>23</v>
      </c>
      <c r="Y19" s="29">
        <v>170</v>
      </c>
      <c r="Z19" s="29">
        <v>0.5</v>
      </c>
      <c r="AA19" s="29">
        <v>130</v>
      </c>
      <c r="AB19" s="29">
        <v>75</v>
      </c>
      <c r="AC19" s="29">
        <v>142</v>
      </c>
      <c r="AD19" s="29">
        <v>0.4</v>
      </c>
      <c r="AE19" s="29">
        <v>0.04</v>
      </c>
      <c r="AF19" s="29">
        <v>0.24</v>
      </c>
      <c r="AG19" s="29">
        <v>0.3</v>
      </c>
      <c r="AH19" s="29">
        <v>1.8</v>
      </c>
      <c r="AI19" s="29">
        <v>1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40.799999999999997</v>
      </c>
      <c r="CD19" s="29" t="e">
        <f>$I$19/#REF!*100</f>
        <v>#REF!</v>
      </c>
      <c r="CE19" s="29">
        <v>142.5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</row>
    <row r="20" spans="1:95" s="5" customFormat="1" ht="15" x14ac:dyDescent="0.25">
      <c r="B20" s="24" t="s">
        <v>100</v>
      </c>
      <c r="C20" s="11"/>
      <c r="D20" s="11"/>
      <c r="E20" s="11"/>
      <c r="F20" s="11"/>
      <c r="G20" s="11"/>
      <c r="H20" s="11"/>
      <c r="I20" s="11"/>
    </row>
    <row r="21" spans="1:95" s="27" customFormat="1" ht="15" x14ac:dyDescent="0.25">
      <c r="A21" s="27" t="str">
        <f>"-"</f>
        <v>-</v>
      </c>
      <c r="B21" s="27" t="s">
        <v>101</v>
      </c>
      <c r="C21" s="28" t="str">
        <f>"60,0"</f>
        <v>60,0</v>
      </c>
      <c r="D21" s="28">
        <v>0.65</v>
      </c>
      <c r="E21" s="28">
        <v>0</v>
      </c>
      <c r="F21" s="28">
        <v>0.12</v>
      </c>
      <c r="G21" s="28">
        <v>0.12</v>
      </c>
      <c r="H21" s="28">
        <v>3.06</v>
      </c>
      <c r="I21" s="28">
        <v>15.246840000000001</v>
      </c>
      <c r="J21" s="27">
        <v>0</v>
      </c>
      <c r="K21" s="27">
        <v>0</v>
      </c>
      <c r="L21" s="27">
        <v>0</v>
      </c>
      <c r="M21" s="27">
        <v>0</v>
      </c>
      <c r="N21" s="27">
        <v>2.06</v>
      </c>
      <c r="O21" s="27">
        <v>0.18</v>
      </c>
      <c r="P21" s="27">
        <v>0.82</v>
      </c>
      <c r="Q21" s="27">
        <v>0</v>
      </c>
      <c r="R21" s="27">
        <v>0</v>
      </c>
      <c r="S21" s="27">
        <v>0.47</v>
      </c>
      <c r="T21" s="27">
        <v>0.41</v>
      </c>
      <c r="U21" s="27">
        <v>1.76</v>
      </c>
      <c r="V21" s="27">
        <v>170.52</v>
      </c>
      <c r="W21" s="27">
        <v>8.23</v>
      </c>
      <c r="X21" s="27">
        <v>11.76</v>
      </c>
      <c r="Y21" s="27">
        <v>15.29</v>
      </c>
      <c r="Z21" s="27">
        <v>0.53</v>
      </c>
      <c r="AA21" s="27">
        <v>0</v>
      </c>
      <c r="AB21" s="27">
        <v>470.4</v>
      </c>
      <c r="AC21" s="27">
        <v>79.8</v>
      </c>
      <c r="AD21" s="27">
        <v>0.42</v>
      </c>
      <c r="AE21" s="27">
        <v>0.04</v>
      </c>
      <c r="AF21" s="27">
        <v>0.02</v>
      </c>
      <c r="AG21" s="27">
        <v>0.28999999999999998</v>
      </c>
      <c r="AH21" s="27">
        <v>0.42</v>
      </c>
      <c r="AI21" s="27">
        <v>14.7</v>
      </c>
      <c r="AJ21" s="27">
        <v>0</v>
      </c>
      <c r="AK21" s="27">
        <v>14.11</v>
      </c>
      <c r="AL21" s="27">
        <v>15.29</v>
      </c>
      <c r="AM21" s="27">
        <v>21.17</v>
      </c>
      <c r="AN21" s="27">
        <v>23.52</v>
      </c>
      <c r="AO21" s="27">
        <v>4.12</v>
      </c>
      <c r="AP21" s="27">
        <v>17.05</v>
      </c>
      <c r="AQ21" s="27">
        <v>4.7</v>
      </c>
      <c r="AR21" s="27">
        <v>14.7</v>
      </c>
      <c r="AS21" s="27">
        <v>15.88</v>
      </c>
      <c r="AT21" s="27">
        <v>13.52</v>
      </c>
      <c r="AU21" s="27">
        <v>81.14</v>
      </c>
      <c r="AV21" s="27">
        <v>9.41</v>
      </c>
      <c r="AW21" s="27">
        <v>11.76</v>
      </c>
      <c r="AX21" s="27">
        <v>302.23</v>
      </c>
      <c r="AY21" s="27">
        <v>0</v>
      </c>
      <c r="AZ21" s="27">
        <v>11.17</v>
      </c>
      <c r="BA21" s="27">
        <v>15.29</v>
      </c>
      <c r="BB21" s="27">
        <v>14.7</v>
      </c>
      <c r="BC21" s="27">
        <v>2.94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v>0</v>
      </c>
      <c r="BR21" s="27">
        <v>0</v>
      </c>
      <c r="BS21" s="27">
        <v>0</v>
      </c>
      <c r="BT21" s="27">
        <v>0</v>
      </c>
      <c r="BU21" s="27">
        <v>0</v>
      </c>
      <c r="BV21" s="27">
        <v>0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55.2</v>
      </c>
      <c r="CE21" s="27">
        <v>78.400000000000006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</v>
      </c>
    </row>
    <row r="22" spans="1:95" s="27" customFormat="1" ht="15" x14ac:dyDescent="0.25">
      <c r="A22" s="27" t="str">
        <f>"14/2"</f>
        <v>14/2</v>
      </c>
      <c r="B22" s="27" t="s">
        <v>102</v>
      </c>
      <c r="C22" s="28" t="str">
        <f>"200,0"</f>
        <v>200,0</v>
      </c>
      <c r="D22" s="28">
        <v>2.69</v>
      </c>
      <c r="E22" s="28">
        <v>0</v>
      </c>
      <c r="F22" s="28">
        <v>4.3899999999999997</v>
      </c>
      <c r="G22" s="28">
        <v>4.99</v>
      </c>
      <c r="H22" s="28">
        <v>18.28</v>
      </c>
      <c r="I22" s="28">
        <v>121.01780599999999</v>
      </c>
      <c r="J22" s="27">
        <v>0.68</v>
      </c>
      <c r="K22" s="27">
        <v>2.6</v>
      </c>
      <c r="L22" s="27">
        <v>0</v>
      </c>
      <c r="M22" s="27">
        <v>0</v>
      </c>
      <c r="N22" s="27">
        <v>1.74</v>
      </c>
      <c r="O22" s="27">
        <v>14.57</v>
      </c>
      <c r="P22" s="27">
        <v>1.98</v>
      </c>
      <c r="Q22" s="27">
        <v>0</v>
      </c>
      <c r="R22" s="27">
        <v>0</v>
      </c>
      <c r="S22" s="27">
        <v>0.16</v>
      </c>
      <c r="T22" s="27">
        <v>1.85</v>
      </c>
      <c r="U22" s="27">
        <v>318.8</v>
      </c>
      <c r="V22" s="27">
        <v>361.51</v>
      </c>
      <c r="W22" s="27">
        <v>18.170000000000002</v>
      </c>
      <c r="X22" s="27">
        <v>27.65</v>
      </c>
      <c r="Y22" s="27">
        <v>74.16</v>
      </c>
      <c r="Z22" s="27">
        <v>0.99</v>
      </c>
      <c r="AA22" s="27">
        <v>0</v>
      </c>
      <c r="AB22" s="27">
        <v>777.6</v>
      </c>
      <c r="AC22" s="27">
        <v>161.80000000000001</v>
      </c>
      <c r="AD22" s="27">
        <v>2.0699999999999998</v>
      </c>
      <c r="AE22" s="27">
        <v>0.1</v>
      </c>
      <c r="AF22" s="27">
        <v>0.05</v>
      </c>
      <c r="AG22" s="27">
        <v>0.8</v>
      </c>
      <c r="AH22" s="27">
        <v>1.71</v>
      </c>
      <c r="AI22" s="27">
        <v>5.2</v>
      </c>
      <c r="AJ22" s="27">
        <v>0</v>
      </c>
      <c r="AK22" s="27">
        <v>0</v>
      </c>
      <c r="AL22" s="27">
        <v>0</v>
      </c>
      <c r="AM22" s="27">
        <v>110.47</v>
      </c>
      <c r="AN22" s="27">
        <v>84.08</v>
      </c>
      <c r="AO22" s="27">
        <v>22.11</v>
      </c>
      <c r="AP22" s="27">
        <v>64.45</v>
      </c>
      <c r="AQ22" s="27">
        <v>31.06</v>
      </c>
      <c r="AR22" s="27">
        <v>81.86</v>
      </c>
      <c r="AS22" s="27">
        <v>102.88</v>
      </c>
      <c r="AT22" s="27">
        <v>165.52</v>
      </c>
      <c r="AU22" s="27">
        <v>148.9</v>
      </c>
      <c r="AV22" s="27">
        <v>33.78</v>
      </c>
      <c r="AW22" s="27">
        <v>88.48</v>
      </c>
      <c r="AX22" s="27">
        <v>459.86</v>
      </c>
      <c r="AY22" s="27">
        <v>0</v>
      </c>
      <c r="AZ22" s="27">
        <v>89.11</v>
      </c>
      <c r="BA22" s="27">
        <v>85.39</v>
      </c>
      <c r="BB22" s="27">
        <v>64.52</v>
      </c>
      <c r="BC22" s="27">
        <v>34.18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0.36</v>
      </c>
      <c r="BL22" s="27">
        <v>0</v>
      </c>
      <c r="BM22" s="27">
        <v>0.16</v>
      </c>
      <c r="BN22" s="27">
        <v>0.01</v>
      </c>
      <c r="BO22" s="27">
        <v>0.02</v>
      </c>
      <c r="BP22" s="27">
        <v>0</v>
      </c>
      <c r="BQ22" s="27">
        <v>0</v>
      </c>
      <c r="BR22" s="27">
        <v>0</v>
      </c>
      <c r="BS22" s="27">
        <v>1.1299999999999999</v>
      </c>
      <c r="BT22" s="27">
        <v>0</v>
      </c>
      <c r="BU22" s="27">
        <v>0</v>
      </c>
      <c r="BV22" s="27">
        <v>2.7</v>
      </c>
      <c r="BW22" s="27">
        <v>0.01</v>
      </c>
      <c r="BX22" s="27">
        <v>0</v>
      </c>
      <c r="BY22" s="27">
        <v>0</v>
      </c>
      <c r="BZ22" s="27">
        <v>0</v>
      </c>
      <c r="CA22" s="27">
        <v>0</v>
      </c>
      <c r="CB22" s="27">
        <v>200.81</v>
      </c>
      <c r="CE22" s="27">
        <v>129.6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0.8</v>
      </c>
    </row>
    <row r="23" spans="1:95" s="27" customFormat="1" ht="15" x14ac:dyDescent="0.25">
      <c r="A23" s="27" t="str">
        <f>"3/9"</f>
        <v>3/9</v>
      </c>
      <c r="B23" s="27" t="s">
        <v>103</v>
      </c>
      <c r="C23" s="28" t="str">
        <f>"200,0"</f>
        <v>200,0</v>
      </c>
      <c r="D23" s="28">
        <v>19.760000000000002</v>
      </c>
      <c r="E23" s="28">
        <v>18.079999999999998</v>
      </c>
      <c r="F23" s="28">
        <v>21.81</v>
      </c>
      <c r="G23" s="28">
        <v>10.57</v>
      </c>
      <c r="H23" s="28">
        <v>21.33</v>
      </c>
      <c r="I23" s="28">
        <v>358.32215904000003</v>
      </c>
      <c r="J23" s="27">
        <v>6.38</v>
      </c>
      <c r="K23" s="27">
        <v>7.28</v>
      </c>
      <c r="L23" s="27">
        <v>0</v>
      </c>
      <c r="M23" s="27">
        <v>0</v>
      </c>
      <c r="N23" s="27">
        <v>3.04</v>
      </c>
      <c r="O23" s="27">
        <v>16.170000000000002</v>
      </c>
      <c r="P23" s="27">
        <v>2.12</v>
      </c>
      <c r="Q23" s="27">
        <v>0</v>
      </c>
      <c r="R23" s="27">
        <v>0</v>
      </c>
      <c r="S23" s="27">
        <v>0.31</v>
      </c>
      <c r="T23" s="27">
        <v>3.47</v>
      </c>
      <c r="U23" s="27">
        <v>685.98</v>
      </c>
      <c r="V23" s="27">
        <v>654.69000000000005</v>
      </c>
      <c r="W23" s="27">
        <v>33.369999999999997</v>
      </c>
      <c r="X23" s="27">
        <v>41</v>
      </c>
      <c r="Y23" s="27">
        <v>199</v>
      </c>
      <c r="Z23" s="27">
        <v>2.2000000000000002</v>
      </c>
      <c r="AA23" s="27">
        <v>27.82</v>
      </c>
      <c r="AB23" s="27">
        <v>1456.61</v>
      </c>
      <c r="AC23" s="27">
        <v>434.94</v>
      </c>
      <c r="AD23" s="27">
        <v>5.74</v>
      </c>
      <c r="AE23" s="27">
        <v>0.13</v>
      </c>
      <c r="AF23" s="27">
        <v>0.18</v>
      </c>
      <c r="AG23" s="27">
        <v>6.96</v>
      </c>
      <c r="AH23" s="27">
        <v>16.23</v>
      </c>
      <c r="AI23" s="27">
        <v>5.69</v>
      </c>
      <c r="AJ23" s="27">
        <v>0</v>
      </c>
      <c r="AK23" s="27">
        <v>0</v>
      </c>
      <c r="AL23" s="27">
        <v>0</v>
      </c>
      <c r="AM23" s="27">
        <v>82.82</v>
      </c>
      <c r="AN23" s="27">
        <v>75.41</v>
      </c>
      <c r="AO23" s="27">
        <v>16.350000000000001</v>
      </c>
      <c r="AP23" s="27">
        <v>55.7</v>
      </c>
      <c r="AQ23" s="27">
        <v>24.88</v>
      </c>
      <c r="AR23" s="27">
        <v>62.25</v>
      </c>
      <c r="AS23" s="27">
        <v>77.38</v>
      </c>
      <c r="AT23" s="27">
        <v>183.3</v>
      </c>
      <c r="AU23" s="27">
        <v>104.13</v>
      </c>
      <c r="AV23" s="27">
        <v>22.71</v>
      </c>
      <c r="AW23" s="27">
        <v>57.41</v>
      </c>
      <c r="AX23" s="27">
        <v>357.09</v>
      </c>
      <c r="AY23" s="27">
        <v>0</v>
      </c>
      <c r="AZ23" s="27">
        <v>64.91</v>
      </c>
      <c r="BA23" s="27">
        <v>48.17</v>
      </c>
      <c r="BB23" s="27">
        <v>41.3</v>
      </c>
      <c r="BC23" s="27">
        <v>21.34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0.62</v>
      </c>
      <c r="BL23" s="27">
        <v>0</v>
      </c>
      <c r="BM23" s="27">
        <v>0.38</v>
      </c>
      <c r="BN23" s="27">
        <v>0.03</v>
      </c>
      <c r="BO23" s="27">
        <v>0.06</v>
      </c>
      <c r="BP23" s="27">
        <v>0</v>
      </c>
      <c r="BQ23" s="27">
        <v>0</v>
      </c>
      <c r="BR23" s="27">
        <v>0</v>
      </c>
      <c r="BS23" s="27">
        <v>2.25</v>
      </c>
      <c r="BT23" s="27">
        <v>0</v>
      </c>
      <c r="BU23" s="27">
        <v>0</v>
      </c>
      <c r="BV23" s="27">
        <v>6.05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242.61</v>
      </c>
      <c r="CE23" s="27">
        <v>270.58999999999997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1</v>
      </c>
    </row>
    <row r="24" spans="1:95" s="27" customFormat="1" ht="15" x14ac:dyDescent="0.25">
      <c r="A24" s="27" t="str">
        <f>"6/10"</f>
        <v>6/10</v>
      </c>
      <c r="B24" s="27" t="s">
        <v>104</v>
      </c>
      <c r="C24" s="28" t="str">
        <f>"200,0"</f>
        <v>200,0</v>
      </c>
      <c r="D24" s="28">
        <v>0.12</v>
      </c>
      <c r="E24" s="28">
        <v>0</v>
      </c>
      <c r="F24" s="28">
        <v>0.04</v>
      </c>
      <c r="G24" s="28">
        <v>0.04</v>
      </c>
      <c r="H24" s="28">
        <v>11.94</v>
      </c>
      <c r="I24" s="28">
        <v>46.515680000000003</v>
      </c>
      <c r="J24" s="27">
        <v>0.02</v>
      </c>
      <c r="K24" s="27">
        <v>0</v>
      </c>
      <c r="L24" s="27">
        <v>0</v>
      </c>
      <c r="M24" s="27">
        <v>0</v>
      </c>
      <c r="N24" s="27">
        <v>11.29</v>
      </c>
      <c r="O24" s="27">
        <v>0</v>
      </c>
      <c r="P24" s="27">
        <v>0.65</v>
      </c>
      <c r="Q24" s="27">
        <v>0</v>
      </c>
      <c r="R24" s="27">
        <v>0</v>
      </c>
      <c r="S24" s="27">
        <v>0.5</v>
      </c>
      <c r="T24" s="27">
        <v>0.13</v>
      </c>
      <c r="U24" s="27">
        <v>4.26</v>
      </c>
      <c r="V24" s="27">
        <v>54.75</v>
      </c>
      <c r="W24" s="27">
        <v>7.28</v>
      </c>
      <c r="X24" s="27">
        <v>3.23</v>
      </c>
      <c r="Y24" s="27">
        <v>6.14</v>
      </c>
      <c r="Z24" s="27">
        <v>0.2</v>
      </c>
      <c r="AA24" s="27">
        <v>0</v>
      </c>
      <c r="AB24" s="27">
        <v>36</v>
      </c>
      <c r="AC24" s="27">
        <v>6.6</v>
      </c>
      <c r="AD24" s="27">
        <v>0.1</v>
      </c>
      <c r="AE24" s="27">
        <v>0</v>
      </c>
      <c r="AF24" s="27">
        <v>0.01</v>
      </c>
      <c r="AG24" s="27">
        <v>0.03</v>
      </c>
      <c r="AH24" s="27">
        <v>0.06</v>
      </c>
      <c r="AI24" s="27">
        <v>2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7">
        <v>0</v>
      </c>
      <c r="BS24" s="27">
        <v>0</v>
      </c>
      <c r="BT24" s="27">
        <v>0</v>
      </c>
      <c r="BU24" s="27">
        <v>0</v>
      </c>
      <c r="BV24" s="27">
        <v>0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227.01</v>
      </c>
      <c r="CE24" s="27">
        <v>6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10</v>
      </c>
      <c r="CQ24" s="27">
        <v>0</v>
      </c>
    </row>
    <row r="25" spans="1:95" s="27" customFormat="1" ht="15" x14ac:dyDescent="0.25">
      <c r="A25" s="27" t="str">
        <f>"-"</f>
        <v>-</v>
      </c>
      <c r="B25" s="27" t="s">
        <v>105</v>
      </c>
      <c r="C25" s="28" t="str">
        <f>"40,0"</f>
        <v>40,0</v>
      </c>
      <c r="D25" s="28">
        <v>2.64</v>
      </c>
      <c r="E25" s="28">
        <v>0</v>
      </c>
      <c r="F25" s="28">
        <v>0.48</v>
      </c>
      <c r="G25" s="28">
        <v>0.48</v>
      </c>
      <c r="H25" s="28">
        <v>16.68</v>
      </c>
      <c r="I25" s="28">
        <v>77.352000000000004</v>
      </c>
      <c r="J25" s="27">
        <v>0.08</v>
      </c>
      <c r="K25" s="27">
        <v>0</v>
      </c>
      <c r="L25" s="27">
        <v>0</v>
      </c>
      <c r="M25" s="27">
        <v>0</v>
      </c>
      <c r="N25" s="27">
        <v>0.48</v>
      </c>
      <c r="O25" s="27">
        <v>12.88</v>
      </c>
      <c r="P25" s="27">
        <v>3.32</v>
      </c>
      <c r="Q25" s="27">
        <v>0</v>
      </c>
      <c r="R25" s="27">
        <v>0</v>
      </c>
      <c r="S25" s="27">
        <v>0.4</v>
      </c>
      <c r="T25" s="27">
        <v>1</v>
      </c>
      <c r="U25" s="27">
        <v>244</v>
      </c>
      <c r="V25" s="27">
        <v>98</v>
      </c>
      <c r="W25" s="27">
        <v>14</v>
      </c>
      <c r="X25" s="27">
        <v>18.8</v>
      </c>
      <c r="Y25" s="27">
        <v>63.2</v>
      </c>
      <c r="Z25" s="27">
        <v>1.56</v>
      </c>
      <c r="AA25" s="27">
        <v>0</v>
      </c>
      <c r="AB25" s="27">
        <v>2</v>
      </c>
      <c r="AC25" s="27">
        <v>0.4</v>
      </c>
      <c r="AD25" s="27">
        <v>0.56000000000000005</v>
      </c>
      <c r="AE25" s="27">
        <v>7.0000000000000007E-2</v>
      </c>
      <c r="AF25" s="27">
        <v>0.03</v>
      </c>
      <c r="AG25" s="27">
        <v>0.28000000000000003</v>
      </c>
      <c r="AH25" s="27">
        <v>0.8</v>
      </c>
      <c r="AI25" s="27">
        <v>0</v>
      </c>
      <c r="AJ25" s="27">
        <v>0</v>
      </c>
      <c r="AK25" s="27">
        <v>0</v>
      </c>
      <c r="AL25" s="27">
        <v>0</v>
      </c>
      <c r="AM25" s="27">
        <v>170.8</v>
      </c>
      <c r="AN25" s="27">
        <v>89.2</v>
      </c>
      <c r="AO25" s="27">
        <v>37.200000000000003</v>
      </c>
      <c r="AP25" s="27">
        <v>79.2</v>
      </c>
      <c r="AQ25" s="27">
        <v>32</v>
      </c>
      <c r="AR25" s="27">
        <v>148.4</v>
      </c>
      <c r="AS25" s="27">
        <v>118.8</v>
      </c>
      <c r="AT25" s="27">
        <v>116.4</v>
      </c>
      <c r="AU25" s="27">
        <v>185.6</v>
      </c>
      <c r="AV25" s="27">
        <v>49.6</v>
      </c>
      <c r="AW25" s="27">
        <v>124</v>
      </c>
      <c r="AX25" s="27">
        <v>611.6</v>
      </c>
      <c r="AY25" s="27">
        <v>0</v>
      </c>
      <c r="AZ25" s="27">
        <v>210.4</v>
      </c>
      <c r="BA25" s="27">
        <v>116.4</v>
      </c>
      <c r="BB25" s="27">
        <v>72</v>
      </c>
      <c r="BC25" s="27">
        <v>52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0.06</v>
      </c>
      <c r="BL25" s="27">
        <v>0</v>
      </c>
      <c r="BM25" s="27">
        <v>0</v>
      </c>
      <c r="BN25" s="27">
        <v>0.01</v>
      </c>
      <c r="BO25" s="27">
        <v>0</v>
      </c>
      <c r="BP25" s="27">
        <v>0</v>
      </c>
      <c r="BQ25" s="27">
        <v>0</v>
      </c>
      <c r="BR25" s="27">
        <v>0</v>
      </c>
      <c r="BS25" s="27">
        <v>0.04</v>
      </c>
      <c r="BT25" s="27">
        <v>0</v>
      </c>
      <c r="BU25" s="27">
        <v>0</v>
      </c>
      <c r="BV25" s="27">
        <v>0.19</v>
      </c>
      <c r="BW25" s="27">
        <v>0.03</v>
      </c>
      <c r="BX25" s="27">
        <v>0</v>
      </c>
      <c r="BY25" s="27">
        <v>0</v>
      </c>
      <c r="BZ25" s="27">
        <v>0</v>
      </c>
      <c r="CA25" s="27">
        <v>0</v>
      </c>
      <c r="CB25" s="27">
        <v>18.8</v>
      </c>
      <c r="CE25" s="27">
        <v>0.33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</v>
      </c>
    </row>
    <row r="26" spans="1:95" s="25" customFormat="1" ht="15" x14ac:dyDescent="0.25">
      <c r="A26" s="25" t="str">
        <f>"-"</f>
        <v>-</v>
      </c>
      <c r="B26" s="25" t="s">
        <v>106</v>
      </c>
      <c r="C26" s="26" t="str">
        <f>"30,0"</f>
        <v>30,0</v>
      </c>
      <c r="D26" s="26">
        <v>1.98</v>
      </c>
      <c r="E26" s="26">
        <v>0</v>
      </c>
      <c r="F26" s="26">
        <v>0.2</v>
      </c>
      <c r="G26" s="26">
        <v>0.2</v>
      </c>
      <c r="H26" s="26">
        <v>14.07</v>
      </c>
      <c r="I26" s="26">
        <v>67.170299999999997</v>
      </c>
      <c r="J26" s="25">
        <v>0</v>
      </c>
      <c r="K26" s="25">
        <v>0</v>
      </c>
      <c r="L26" s="25">
        <v>0</v>
      </c>
      <c r="M26" s="25">
        <v>0</v>
      </c>
      <c r="N26" s="25">
        <v>0.33</v>
      </c>
      <c r="O26" s="25">
        <v>13.68</v>
      </c>
      <c r="P26" s="25">
        <v>0.06</v>
      </c>
      <c r="Q26" s="25">
        <v>0</v>
      </c>
      <c r="R26" s="25">
        <v>0</v>
      </c>
      <c r="S26" s="25">
        <v>0</v>
      </c>
      <c r="T26" s="25">
        <v>0.54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152.69</v>
      </c>
      <c r="AN26" s="25">
        <v>50.63</v>
      </c>
      <c r="AO26" s="25">
        <v>30.02</v>
      </c>
      <c r="AP26" s="25">
        <v>60.03</v>
      </c>
      <c r="AQ26" s="25">
        <v>22.71</v>
      </c>
      <c r="AR26" s="25">
        <v>108.58</v>
      </c>
      <c r="AS26" s="25">
        <v>67.34</v>
      </c>
      <c r="AT26" s="25">
        <v>93.96</v>
      </c>
      <c r="AU26" s="25">
        <v>77.52</v>
      </c>
      <c r="AV26" s="25">
        <v>40.72</v>
      </c>
      <c r="AW26" s="25">
        <v>72.040000000000006</v>
      </c>
      <c r="AX26" s="25">
        <v>602.39</v>
      </c>
      <c r="AY26" s="25">
        <v>0</v>
      </c>
      <c r="AZ26" s="25">
        <v>196.27</v>
      </c>
      <c r="BA26" s="25">
        <v>85.35</v>
      </c>
      <c r="BB26" s="25">
        <v>56.64</v>
      </c>
      <c r="BC26" s="25">
        <v>44.89</v>
      </c>
      <c r="BD26" s="25">
        <v>0</v>
      </c>
      <c r="BE26" s="25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0.02</v>
      </c>
      <c r="BL26" s="25">
        <v>0</v>
      </c>
      <c r="BM26" s="25">
        <v>0</v>
      </c>
      <c r="BN26" s="25">
        <v>0</v>
      </c>
      <c r="BO26" s="25">
        <v>0</v>
      </c>
      <c r="BP26" s="25">
        <v>0</v>
      </c>
      <c r="BQ26" s="25">
        <v>0</v>
      </c>
      <c r="BR26" s="25">
        <v>0</v>
      </c>
      <c r="BS26" s="25">
        <v>0.02</v>
      </c>
      <c r="BT26" s="25">
        <v>0</v>
      </c>
      <c r="BU26" s="25">
        <v>0</v>
      </c>
      <c r="BV26" s="25">
        <v>0.08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11.73</v>
      </c>
      <c r="CE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</row>
    <row r="27" spans="1:95" s="29" customFormat="1" ht="14.25" x14ac:dyDescent="0.2">
      <c r="B27" s="29" t="s">
        <v>107</v>
      </c>
      <c r="C27" s="30"/>
      <c r="D27" s="30">
        <v>27.84</v>
      </c>
      <c r="E27" s="30">
        <v>18.079999999999998</v>
      </c>
      <c r="F27" s="30">
        <v>27.03</v>
      </c>
      <c r="G27" s="30">
        <v>16.39</v>
      </c>
      <c r="H27" s="30">
        <v>85.35</v>
      </c>
      <c r="I27" s="30">
        <v>685.62</v>
      </c>
      <c r="J27" s="29">
        <v>7.16</v>
      </c>
      <c r="K27" s="29">
        <v>9.8800000000000008</v>
      </c>
      <c r="L27" s="29">
        <v>0</v>
      </c>
      <c r="M27" s="29">
        <v>0</v>
      </c>
      <c r="N27" s="29">
        <v>18.93</v>
      </c>
      <c r="O27" s="29">
        <v>57.47</v>
      </c>
      <c r="P27" s="29">
        <v>8.9499999999999993</v>
      </c>
      <c r="Q27" s="29">
        <v>0</v>
      </c>
      <c r="R27" s="29">
        <v>0</v>
      </c>
      <c r="S27" s="29">
        <v>1.84</v>
      </c>
      <c r="T27" s="29">
        <v>7.4</v>
      </c>
      <c r="U27" s="29">
        <v>1254.8</v>
      </c>
      <c r="V27" s="29">
        <v>1339.47</v>
      </c>
      <c r="W27" s="29">
        <v>81.040000000000006</v>
      </c>
      <c r="X27" s="29">
        <v>102.44</v>
      </c>
      <c r="Y27" s="29">
        <v>357.78</v>
      </c>
      <c r="Z27" s="29">
        <v>5.48</v>
      </c>
      <c r="AA27" s="29">
        <v>27.82</v>
      </c>
      <c r="AB27" s="29">
        <v>2742.61</v>
      </c>
      <c r="AC27" s="29">
        <v>683.54</v>
      </c>
      <c r="AD27" s="29">
        <v>8.89</v>
      </c>
      <c r="AE27" s="29">
        <v>0.33</v>
      </c>
      <c r="AF27" s="29">
        <v>0.28999999999999998</v>
      </c>
      <c r="AG27" s="29">
        <v>8.3699999999999992</v>
      </c>
      <c r="AH27" s="29">
        <v>19.22</v>
      </c>
      <c r="AI27" s="29">
        <v>27.59</v>
      </c>
      <c r="AJ27" s="29">
        <v>0</v>
      </c>
      <c r="AK27" s="29">
        <v>14.11</v>
      </c>
      <c r="AL27" s="29">
        <v>15.29</v>
      </c>
      <c r="AM27" s="29">
        <v>537.94000000000005</v>
      </c>
      <c r="AN27" s="29">
        <v>322.83999999999997</v>
      </c>
      <c r="AO27" s="29">
        <v>109.79</v>
      </c>
      <c r="AP27" s="29">
        <v>276.43</v>
      </c>
      <c r="AQ27" s="29">
        <v>115.35</v>
      </c>
      <c r="AR27" s="29">
        <v>415.78</v>
      </c>
      <c r="AS27" s="29">
        <v>382.27</v>
      </c>
      <c r="AT27" s="29">
        <v>572.70000000000005</v>
      </c>
      <c r="AU27" s="29">
        <v>597.29</v>
      </c>
      <c r="AV27" s="29">
        <v>156.21</v>
      </c>
      <c r="AW27" s="29">
        <v>353.69</v>
      </c>
      <c r="AX27" s="29">
        <v>2333.17</v>
      </c>
      <c r="AY27" s="29">
        <v>0</v>
      </c>
      <c r="AZ27" s="29">
        <v>571.87</v>
      </c>
      <c r="BA27" s="29">
        <v>350.6</v>
      </c>
      <c r="BB27" s="29">
        <v>249.16</v>
      </c>
      <c r="BC27" s="29">
        <v>155.35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1.06</v>
      </c>
      <c r="BL27" s="29">
        <v>0</v>
      </c>
      <c r="BM27" s="29">
        <v>0.54</v>
      </c>
      <c r="BN27" s="29">
        <v>0.05</v>
      </c>
      <c r="BO27" s="29">
        <v>0.09</v>
      </c>
      <c r="BP27" s="29">
        <v>0</v>
      </c>
      <c r="BQ27" s="29">
        <v>0</v>
      </c>
      <c r="BR27" s="29">
        <v>0.02</v>
      </c>
      <c r="BS27" s="29">
        <v>3.45</v>
      </c>
      <c r="BT27" s="29">
        <v>0</v>
      </c>
      <c r="BU27" s="29">
        <v>0</v>
      </c>
      <c r="BV27" s="29">
        <v>9.0299999999999994</v>
      </c>
      <c r="BW27" s="29">
        <v>0.05</v>
      </c>
      <c r="BX27" s="29">
        <v>0</v>
      </c>
      <c r="BY27" s="29">
        <v>0</v>
      </c>
      <c r="BZ27" s="29">
        <v>0</v>
      </c>
      <c r="CA27" s="29">
        <v>0</v>
      </c>
      <c r="CB27" s="29">
        <v>756.16</v>
      </c>
      <c r="CD27" s="29" t="e">
        <f>$I$27/#REF!*100</f>
        <v>#REF!</v>
      </c>
      <c r="CE27" s="29">
        <v>484.92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10</v>
      </c>
      <c r="CQ27" s="29">
        <v>1.8</v>
      </c>
    </row>
    <row r="28" spans="1:95" s="5" customFormat="1" ht="15" x14ac:dyDescent="0.25">
      <c r="B28" s="24" t="s">
        <v>108</v>
      </c>
      <c r="C28" s="11"/>
      <c r="D28" s="11"/>
      <c r="E28" s="11"/>
      <c r="F28" s="11"/>
      <c r="G28" s="11"/>
      <c r="H28" s="11"/>
      <c r="I28" s="11"/>
    </row>
    <row r="29" spans="1:95" s="27" customFormat="1" ht="15" x14ac:dyDescent="0.25">
      <c r="A29" s="27" t="str">
        <f>"19/12"</f>
        <v>19/12</v>
      </c>
      <c r="B29" s="27" t="s">
        <v>109</v>
      </c>
      <c r="C29" s="28" t="str">
        <f>"50,0"</f>
        <v>50,0</v>
      </c>
      <c r="D29" s="28">
        <v>3.36</v>
      </c>
      <c r="E29" s="28">
        <v>0.52</v>
      </c>
      <c r="F29" s="28">
        <v>4.96</v>
      </c>
      <c r="G29" s="28">
        <v>0.37</v>
      </c>
      <c r="H29" s="28">
        <v>31.84</v>
      </c>
      <c r="I29" s="28">
        <v>182.72542584999999</v>
      </c>
      <c r="J29" s="27">
        <v>3.36</v>
      </c>
      <c r="K29" s="27">
        <v>0.15</v>
      </c>
      <c r="L29" s="27">
        <v>0</v>
      </c>
      <c r="M29" s="27">
        <v>0</v>
      </c>
      <c r="N29" s="27">
        <v>13.42</v>
      </c>
      <c r="O29" s="27">
        <v>17.52</v>
      </c>
      <c r="P29" s="27">
        <v>0.9</v>
      </c>
      <c r="Q29" s="27">
        <v>0</v>
      </c>
      <c r="R29" s="27">
        <v>0</v>
      </c>
      <c r="S29" s="27">
        <v>0.01</v>
      </c>
      <c r="T29" s="27">
        <v>0.31</v>
      </c>
      <c r="U29" s="27">
        <v>7.84</v>
      </c>
      <c r="V29" s="27">
        <v>42.07</v>
      </c>
      <c r="W29" s="27">
        <v>12.76</v>
      </c>
      <c r="X29" s="27">
        <v>4.82</v>
      </c>
      <c r="Y29" s="27">
        <v>31.04</v>
      </c>
      <c r="Z29" s="27">
        <v>0.4</v>
      </c>
      <c r="AA29" s="27">
        <v>20.309999999999999</v>
      </c>
      <c r="AB29" s="27">
        <v>17.559999999999999</v>
      </c>
      <c r="AC29" s="27">
        <v>37.53</v>
      </c>
      <c r="AD29" s="27">
        <v>0.51</v>
      </c>
      <c r="AE29" s="27">
        <v>0.04</v>
      </c>
      <c r="AF29" s="27">
        <v>0.03</v>
      </c>
      <c r="AG29" s="27">
        <v>0.28999999999999998</v>
      </c>
      <c r="AH29" s="27">
        <v>0.99</v>
      </c>
      <c r="AI29" s="27">
        <v>0.03</v>
      </c>
      <c r="AJ29" s="27">
        <v>0</v>
      </c>
      <c r="AK29" s="27">
        <v>10.29</v>
      </c>
      <c r="AL29" s="27">
        <v>10.130000000000001</v>
      </c>
      <c r="AM29" s="27">
        <v>257.92</v>
      </c>
      <c r="AN29" s="27">
        <v>101.09</v>
      </c>
      <c r="AO29" s="27">
        <v>55.28</v>
      </c>
      <c r="AP29" s="27">
        <v>106.26</v>
      </c>
      <c r="AQ29" s="27">
        <v>36.15</v>
      </c>
      <c r="AR29" s="27">
        <v>158.05000000000001</v>
      </c>
      <c r="AS29" s="27">
        <v>106.88</v>
      </c>
      <c r="AT29" s="27">
        <v>126.72</v>
      </c>
      <c r="AU29" s="27">
        <v>123.05</v>
      </c>
      <c r="AV29" s="27">
        <v>63.48</v>
      </c>
      <c r="AW29" s="27">
        <v>104.55</v>
      </c>
      <c r="AX29" s="27">
        <v>871.33</v>
      </c>
      <c r="AY29" s="27">
        <v>0.33</v>
      </c>
      <c r="AZ29" s="27">
        <v>270.8</v>
      </c>
      <c r="BA29" s="27">
        <v>158.43</v>
      </c>
      <c r="BB29" s="27">
        <v>89.08</v>
      </c>
      <c r="BC29" s="27">
        <v>62.03</v>
      </c>
      <c r="BD29" s="27">
        <v>0.16</v>
      </c>
      <c r="BE29" s="27">
        <v>7.0000000000000007E-2</v>
      </c>
      <c r="BF29" s="27">
        <v>0.04</v>
      </c>
      <c r="BG29" s="27">
        <v>0.09</v>
      </c>
      <c r="BH29" s="27">
        <v>0.1</v>
      </c>
      <c r="BI29" s="27">
        <v>0.46</v>
      </c>
      <c r="BJ29" s="27">
        <v>0</v>
      </c>
      <c r="BK29" s="27">
        <v>1.32</v>
      </c>
      <c r="BL29" s="27">
        <v>0</v>
      </c>
      <c r="BM29" s="27">
        <v>0.4</v>
      </c>
      <c r="BN29" s="27">
        <v>0</v>
      </c>
      <c r="BO29" s="27">
        <v>0</v>
      </c>
      <c r="BP29" s="27">
        <v>0</v>
      </c>
      <c r="BQ29" s="27">
        <v>0.09</v>
      </c>
      <c r="BR29" s="27">
        <v>0.14000000000000001</v>
      </c>
      <c r="BS29" s="27">
        <v>1.08</v>
      </c>
      <c r="BT29" s="27">
        <v>0</v>
      </c>
      <c r="BU29" s="27">
        <v>0</v>
      </c>
      <c r="BV29" s="27">
        <v>0.2</v>
      </c>
      <c r="BW29" s="27">
        <v>0.01</v>
      </c>
      <c r="BX29" s="27">
        <v>0</v>
      </c>
      <c r="BY29" s="27">
        <v>0</v>
      </c>
      <c r="BZ29" s="27">
        <v>0</v>
      </c>
      <c r="CA29" s="27">
        <v>0</v>
      </c>
      <c r="CB29" s="27">
        <v>12.12</v>
      </c>
      <c r="CE29" s="27">
        <v>23.24</v>
      </c>
      <c r="CG29" s="27">
        <v>0</v>
      </c>
      <c r="CH29" s="27">
        <v>0</v>
      </c>
      <c r="CI29" s="27">
        <v>0</v>
      </c>
      <c r="CJ29" s="27">
        <v>0</v>
      </c>
      <c r="CK29" s="27">
        <v>0</v>
      </c>
      <c r="CL29" s="27">
        <v>0</v>
      </c>
      <c r="CM29" s="27">
        <v>0</v>
      </c>
      <c r="CN29" s="27">
        <v>0</v>
      </c>
      <c r="CO29" s="27">
        <v>0</v>
      </c>
      <c r="CP29" s="27">
        <v>14.15</v>
      </c>
      <c r="CQ29" s="27">
        <v>0</v>
      </c>
    </row>
    <row r="30" spans="1:95" s="27" customFormat="1" ht="15" x14ac:dyDescent="0.25">
      <c r="A30" s="27" t="str">
        <f>"-"</f>
        <v>-</v>
      </c>
      <c r="B30" s="27" t="s">
        <v>110</v>
      </c>
      <c r="C30" s="28" t="str">
        <f>"200,0"</f>
        <v>200,0</v>
      </c>
      <c r="D30" s="28">
        <v>5.8</v>
      </c>
      <c r="E30" s="28">
        <v>5.8</v>
      </c>
      <c r="F30" s="28">
        <v>6.4</v>
      </c>
      <c r="G30" s="28">
        <v>0</v>
      </c>
      <c r="H30" s="28">
        <v>8</v>
      </c>
      <c r="I30" s="28">
        <v>116.6</v>
      </c>
      <c r="J30" s="27">
        <v>4</v>
      </c>
      <c r="K30" s="27">
        <v>0</v>
      </c>
      <c r="L30" s="27">
        <v>0</v>
      </c>
      <c r="M30" s="27">
        <v>0</v>
      </c>
      <c r="N30" s="27">
        <v>8</v>
      </c>
      <c r="O30" s="27">
        <v>0</v>
      </c>
      <c r="P30" s="27">
        <v>0</v>
      </c>
      <c r="Q30" s="27">
        <v>0</v>
      </c>
      <c r="R30" s="27">
        <v>0</v>
      </c>
      <c r="S30" s="27">
        <v>1.8</v>
      </c>
      <c r="T30" s="27">
        <v>1.4</v>
      </c>
      <c r="U30" s="27">
        <v>100</v>
      </c>
      <c r="V30" s="27">
        <v>292</v>
      </c>
      <c r="W30" s="27">
        <v>240</v>
      </c>
      <c r="X30" s="27">
        <v>28</v>
      </c>
      <c r="Y30" s="27">
        <v>190</v>
      </c>
      <c r="Z30" s="27">
        <v>0.2</v>
      </c>
      <c r="AA30" s="27">
        <v>40</v>
      </c>
      <c r="AB30" s="27">
        <v>20</v>
      </c>
      <c r="AC30" s="27">
        <v>44</v>
      </c>
      <c r="AD30" s="27">
        <v>0</v>
      </c>
      <c r="AE30" s="27">
        <v>0.06</v>
      </c>
      <c r="AF30" s="27">
        <v>0.34</v>
      </c>
      <c r="AG30" s="27">
        <v>0.2</v>
      </c>
      <c r="AH30" s="27">
        <v>1.6</v>
      </c>
      <c r="AI30" s="27">
        <v>1.4</v>
      </c>
      <c r="AJ30" s="27">
        <v>0</v>
      </c>
      <c r="AK30" s="27">
        <v>0</v>
      </c>
      <c r="AL30" s="27">
        <v>0</v>
      </c>
      <c r="AM30" s="27">
        <v>554</v>
      </c>
      <c r="AN30" s="27">
        <v>480</v>
      </c>
      <c r="AO30" s="27">
        <v>142</v>
      </c>
      <c r="AP30" s="27">
        <v>220</v>
      </c>
      <c r="AQ30" s="27">
        <v>86</v>
      </c>
      <c r="AR30" s="27">
        <v>282</v>
      </c>
      <c r="AS30" s="27">
        <v>212</v>
      </c>
      <c r="AT30" s="27">
        <v>210</v>
      </c>
      <c r="AU30" s="27">
        <v>432</v>
      </c>
      <c r="AV30" s="27">
        <v>156</v>
      </c>
      <c r="AW30" s="27">
        <v>92</v>
      </c>
      <c r="AX30" s="27">
        <v>1012</v>
      </c>
      <c r="AY30" s="27">
        <v>0</v>
      </c>
      <c r="AZ30" s="27">
        <v>544</v>
      </c>
      <c r="BA30" s="27">
        <v>370</v>
      </c>
      <c r="BB30" s="27">
        <v>310</v>
      </c>
      <c r="BC30" s="27">
        <v>40</v>
      </c>
      <c r="BD30" s="27">
        <v>0.2</v>
      </c>
      <c r="BE30" s="27">
        <v>0.14000000000000001</v>
      </c>
      <c r="BF30" s="27">
        <v>0.08</v>
      </c>
      <c r="BG30" s="27">
        <v>0.16</v>
      </c>
      <c r="BH30" s="27">
        <v>0.18</v>
      </c>
      <c r="BI30" s="27">
        <v>0.9</v>
      </c>
      <c r="BJ30" s="27">
        <v>0.06</v>
      </c>
      <c r="BK30" s="27">
        <v>1.1200000000000001</v>
      </c>
      <c r="BL30" s="27">
        <v>0.04</v>
      </c>
      <c r="BM30" s="27">
        <v>0.62</v>
      </c>
      <c r="BN30" s="27">
        <v>0.08</v>
      </c>
      <c r="BO30" s="27">
        <v>0</v>
      </c>
      <c r="BP30" s="27">
        <v>0</v>
      </c>
      <c r="BQ30" s="27">
        <v>0.08</v>
      </c>
      <c r="BR30" s="27">
        <v>0.16</v>
      </c>
      <c r="BS30" s="27">
        <v>1.38</v>
      </c>
      <c r="BT30" s="27">
        <v>0.02</v>
      </c>
      <c r="BU30" s="27">
        <v>0</v>
      </c>
      <c r="BV30" s="27">
        <v>0.04</v>
      </c>
      <c r="BW30" s="27">
        <v>0.06</v>
      </c>
      <c r="BX30" s="27">
        <v>0.16</v>
      </c>
      <c r="BY30" s="27">
        <v>0</v>
      </c>
      <c r="BZ30" s="27">
        <v>0</v>
      </c>
      <c r="CA30" s="27">
        <v>0</v>
      </c>
      <c r="CB30" s="27">
        <v>176.6</v>
      </c>
      <c r="CE30" s="27">
        <v>43.33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</v>
      </c>
      <c r="CP30" s="27">
        <v>0</v>
      </c>
      <c r="CQ30" s="27">
        <v>0</v>
      </c>
    </row>
    <row r="31" spans="1:95" s="25" customFormat="1" ht="15" x14ac:dyDescent="0.25">
      <c r="A31" s="25" t="str">
        <f>"-"</f>
        <v>-</v>
      </c>
      <c r="B31" s="25" t="s">
        <v>111</v>
      </c>
      <c r="C31" s="26" t="str">
        <f>"200,0"</f>
        <v>200,0</v>
      </c>
      <c r="D31" s="26">
        <v>1.8</v>
      </c>
      <c r="E31" s="26">
        <v>0</v>
      </c>
      <c r="F31" s="26">
        <v>0.4</v>
      </c>
      <c r="G31" s="26">
        <v>0.4</v>
      </c>
      <c r="H31" s="26">
        <v>20.6</v>
      </c>
      <c r="I31" s="26">
        <v>88.96</v>
      </c>
      <c r="J31" s="25">
        <v>0</v>
      </c>
      <c r="K31" s="25">
        <v>0</v>
      </c>
      <c r="L31" s="25">
        <v>0</v>
      </c>
      <c r="M31" s="25">
        <v>0</v>
      </c>
      <c r="N31" s="25">
        <v>16.2</v>
      </c>
      <c r="O31" s="25">
        <v>0</v>
      </c>
      <c r="P31" s="25">
        <v>4.4000000000000004</v>
      </c>
      <c r="Q31" s="25">
        <v>0</v>
      </c>
      <c r="R31" s="25">
        <v>0</v>
      </c>
      <c r="S31" s="25">
        <v>2.6</v>
      </c>
      <c r="T31" s="25">
        <v>1</v>
      </c>
      <c r="U31" s="25">
        <v>26</v>
      </c>
      <c r="V31" s="25">
        <v>394</v>
      </c>
      <c r="W31" s="25">
        <v>68</v>
      </c>
      <c r="X31" s="25">
        <v>26</v>
      </c>
      <c r="Y31" s="25">
        <v>46</v>
      </c>
      <c r="Z31" s="25">
        <v>0.6</v>
      </c>
      <c r="AA31" s="25">
        <v>0</v>
      </c>
      <c r="AB31" s="25">
        <v>100</v>
      </c>
      <c r="AC31" s="25">
        <v>16</v>
      </c>
      <c r="AD31" s="25">
        <v>0.4</v>
      </c>
      <c r="AE31" s="25">
        <v>0.08</v>
      </c>
      <c r="AF31" s="25">
        <v>0.06</v>
      </c>
      <c r="AG31" s="25">
        <v>0.4</v>
      </c>
      <c r="AH31" s="25">
        <v>0.6</v>
      </c>
      <c r="AI31" s="25">
        <v>120</v>
      </c>
      <c r="AJ31" s="25">
        <v>0</v>
      </c>
      <c r="AK31" s="25">
        <v>0</v>
      </c>
      <c r="AL31" s="25">
        <v>0</v>
      </c>
      <c r="AM31" s="25">
        <v>40</v>
      </c>
      <c r="AN31" s="25">
        <v>72</v>
      </c>
      <c r="AO31" s="25">
        <v>26</v>
      </c>
      <c r="AP31" s="25">
        <v>26</v>
      </c>
      <c r="AQ31" s="25">
        <v>12</v>
      </c>
      <c r="AR31" s="25">
        <v>54</v>
      </c>
      <c r="AS31" s="25">
        <v>86</v>
      </c>
      <c r="AT31" s="25">
        <v>112</v>
      </c>
      <c r="AU31" s="25">
        <v>198</v>
      </c>
      <c r="AV31" s="25">
        <v>30</v>
      </c>
      <c r="AW31" s="25">
        <v>164</v>
      </c>
      <c r="AX31" s="25">
        <v>164</v>
      </c>
      <c r="AY31" s="25">
        <v>0</v>
      </c>
      <c r="AZ31" s="25">
        <v>80</v>
      </c>
      <c r="BA31" s="25">
        <v>56</v>
      </c>
      <c r="BB31" s="25">
        <v>28</v>
      </c>
      <c r="BC31" s="25">
        <v>18</v>
      </c>
      <c r="BD31" s="25">
        <v>0</v>
      </c>
      <c r="BE31" s="25">
        <v>0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173.6</v>
      </c>
      <c r="CE31" s="25">
        <v>16.670000000000002</v>
      </c>
      <c r="CG31" s="25">
        <v>0</v>
      </c>
      <c r="CH31" s="25">
        <v>0</v>
      </c>
      <c r="CI31" s="25">
        <v>0</v>
      </c>
      <c r="CJ31" s="25">
        <v>0</v>
      </c>
      <c r="CK31" s="25">
        <v>0</v>
      </c>
      <c r="CL31" s="25">
        <v>0</v>
      </c>
      <c r="CM31" s="25">
        <v>0</v>
      </c>
      <c r="CN31" s="25">
        <v>0</v>
      </c>
      <c r="CO31" s="25">
        <v>0</v>
      </c>
      <c r="CP31" s="25">
        <v>0</v>
      </c>
      <c r="CQ31" s="25">
        <v>0</v>
      </c>
    </row>
    <row r="32" spans="1:95" s="29" customFormat="1" ht="14.25" x14ac:dyDescent="0.2">
      <c r="B32" s="29" t="s">
        <v>112</v>
      </c>
      <c r="C32" s="30"/>
      <c r="D32" s="30">
        <v>10.96</v>
      </c>
      <c r="E32" s="30">
        <v>6.32</v>
      </c>
      <c r="F32" s="30">
        <v>11.76</v>
      </c>
      <c r="G32" s="30">
        <v>0.77</v>
      </c>
      <c r="H32" s="30">
        <v>60.44</v>
      </c>
      <c r="I32" s="30">
        <v>388.29</v>
      </c>
      <c r="J32" s="29">
        <v>7.36</v>
      </c>
      <c r="K32" s="29">
        <v>0.15</v>
      </c>
      <c r="L32" s="29">
        <v>0</v>
      </c>
      <c r="M32" s="29">
        <v>0</v>
      </c>
      <c r="N32" s="29">
        <v>37.619999999999997</v>
      </c>
      <c r="O32" s="29">
        <v>17.52</v>
      </c>
      <c r="P32" s="29">
        <v>5.3</v>
      </c>
      <c r="Q32" s="29">
        <v>0</v>
      </c>
      <c r="R32" s="29">
        <v>0</v>
      </c>
      <c r="S32" s="29">
        <v>4.41</v>
      </c>
      <c r="T32" s="29">
        <v>2.71</v>
      </c>
      <c r="U32" s="29">
        <v>133.84</v>
      </c>
      <c r="V32" s="29">
        <v>728.07</v>
      </c>
      <c r="W32" s="29">
        <v>320.76</v>
      </c>
      <c r="X32" s="29">
        <v>58.82</v>
      </c>
      <c r="Y32" s="29">
        <v>267.04000000000002</v>
      </c>
      <c r="Z32" s="29">
        <v>1.2</v>
      </c>
      <c r="AA32" s="29">
        <v>60.31</v>
      </c>
      <c r="AB32" s="29">
        <v>137.56</v>
      </c>
      <c r="AC32" s="29">
        <v>97.53</v>
      </c>
      <c r="AD32" s="29">
        <v>0.91</v>
      </c>
      <c r="AE32" s="29">
        <v>0.18</v>
      </c>
      <c r="AF32" s="29">
        <v>0.43</v>
      </c>
      <c r="AG32" s="29">
        <v>0.89</v>
      </c>
      <c r="AH32" s="29">
        <v>3.19</v>
      </c>
      <c r="AI32" s="29">
        <v>121.43</v>
      </c>
      <c r="AJ32" s="29">
        <v>0</v>
      </c>
      <c r="AK32" s="29">
        <v>10.29</v>
      </c>
      <c r="AL32" s="29">
        <v>10.130000000000001</v>
      </c>
      <c r="AM32" s="29">
        <v>851.92</v>
      </c>
      <c r="AN32" s="29">
        <v>653.09</v>
      </c>
      <c r="AO32" s="29">
        <v>223.28</v>
      </c>
      <c r="AP32" s="29">
        <v>352.26</v>
      </c>
      <c r="AQ32" s="29">
        <v>134.15</v>
      </c>
      <c r="AR32" s="29">
        <v>494.05</v>
      </c>
      <c r="AS32" s="29">
        <v>404.88</v>
      </c>
      <c r="AT32" s="29">
        <v>448.72</v>
      </c>
      <c r="AU32" s="29">
        <v>753.05</v>
      </c>
      <c r="AV32" s="29">
        <v>249.48</v>
      </c>
      <c r="AW32" s="29">
        <v>360.55</v>
      </c>
      <c r="AX32" s="29">
        <v>2047.33</v>
      </c>
      <c r="AY32" s="29">
        <v>0.33</v>
      </c>
      <c r="AZ32" s="29">
        <v>894.8</v>
      </c>
      <c r="BA32" s="29">
        <v>584.42999999999995</v>
      </c>
      <c r="BB32" s="29">
        <v>427.08</v>
      </c>
      <c r="BC32" s="29">
        <v>120.03</v>
      </c>
      <c r="BD32" s="29">
        <v>0.36</v>
      </c>
      <c r="BE32" s="29">
        <v>0.21</v>
      </c>
      <c r="BF32" s="29">
        <v>0.12</v>
      </c>
      <c r="BG32" s="29">
        <v>0.25</v>
      </c>
      <c r="BH32" s="29">
        <v>0.28000000000000003</v>
      </c>
      <c r="BI32" s="29">
        <v>1.36</v>
      </c>
      <c r="BJ32" s="29">
        <v>0.06</v>
      </c>
      <c r="BK32" s="29">
        <v>2.44</v>
      </c>
      <c r="BL32" s="29">
        <v>0.04</v>
      </c>
      <c r="BM32" s="29">
        <v>1.02</v>
      </c>
      <c r="BN32" s="29">
        <v>0.08</v>
      </c>
      <c r="BO32" s="29">
        <v>0</v>
      </c>
      <c r="BP32" s="29">
        <v>0</v>
      </c>
      <c r="BQ32" s="29">
        <v>0.17</v>
      </c>
      <c r="BR32" s="29">
        <v>0.3</v>
      </c>
      <c r="BS32" s="29">
        <v>2.46</v>
      </c>
      <c r="BT32" s="29">
        <v>0.02</v>
      </c>
      <c r="BU32" s="29">
        <v>0</v>
      </c>
      <c r="BV32" s="29">
        <v>0.24</v>
      </c>
      <c r="BW32" s="29">
        <v>7.0000000000000007E-2</v>
      </c>
      <c r="BX32" s="29">
        <v>0.16</v>
      </c>
      <c r="BY32" s="29">
        <v>0</v>
      </c>
      <c r="BZ32" s="29">
        <v>0</v>
      </c>
      <c r="CA32" s="29">
        <v>0</v>
      </c>
      <c r="CB32" s="29">
        <v>362.32</v>
      </c>
      <c r="CD32" s="29" t="e">
        <f>$I$32/#REF!*100</f>
        <v>#REF!</v>
      </c>
      <c r="CE32" s="29">
        <v>83.24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14.15</v>
      </c>
      <c r="CQ32" s="29">
        <v>0</v>
      </c>
    </row>
    <row r="33" spans="2:95" s="29" customFormat="1" ht="14.25" x14ac:dyDescent="0.2">
      <c r="B33" s="29" t="s">
        <v>113</v>
      </c>
      <c r="C33" s="30"/>
      <c r="D33" s="30">
        <v>59.94</v>
      </c>
      <c r="E33" s="30">
        <v>39.18</v>
      </c>
      <c r="F33" s="30">
        <v>81.760000000000005</v>
      </c>
      <c r="G33" s="30">
        <v>19.309999999999999</v>
      </c>
      <c r="H33" s="30">
        <v>233.29</v>
      </c>
      <c r="I33" s="30">
        <v>1886.18</v>
      </c>
      <c r="J33" s="29">
        <v>40.28</v>
      </c>
      <c r="K33" s="29">
        <v>10.35</v>
      </c>
      <c r="L33" s="29">
        <v>0</v>
      </c>
      <c r="M33" s="29">
        <v>0</v>
      </c>
      <c r="N33" s="29">
        <v>106.11</v>
      </c>
      <c r="O33" s="29">
        <v>110.19</v>
      </c>
      <c r="P33" s="29">
        <v>16.989999999999998</v>
      </c>
      <c r="Q33" s="29">
        <v>0</v>
      </c>
      <c r="R33" s="29">
        <v>0</v>
      </c>
      <c r="S33" s="29">
        <v>7.2</v>
      </c>
      <c r="T33" s="29">
        <v>14.63</v>
      </c>
      <c r="U33" s="29">
        <v>2107.14</v>
      </c>
      <c r="V33" s="29">
        <v>2590.38</v>
      </c>
      <c r="W33" s="29">
        <v>836.03</v>
      </c>
      <c r="X33" s="29">
        <v>247.89</v>
      </c>
      <c r="Y33" s="29">
        <v>1098.1300000000001</v>
      </c>
      <c r="Z33" s="29">
        <v>8.9499999999999993</v>
      </c>
      <c r="AA33" s="29">
        <v>318.57</v>
      </c>
      <c r="AB33" s="29">
        <v>3033.49</v>
      </c>
      <c r="AC33" s="29">
        <v>1051.04</v>
      </c>
      <c r="AD33" s="29">
        <v>11</v>
      </c>
      <c r="AE33" s="29">
        <v>0.77</v>
      </c>
      <c r="AF33" s="29">
        <v>1.26</v>
      </c>
      <c r="AG33" s="29">
        <v>10.67</v>
      </c>
      <c r="AH33" s="29">
        <v>28.86</v>
      </c>
      <c r="AI33" s="29">
        <v>150.97999999999999</v>
      </c>
      <c r="AJ33" s="29">
        <v>0</v>
      </c>
      <c r="AK33" s="29">
        <v>457.43</v>
      </c>
      <c r="AL33" s="29">
        <v>415</v>
      </c>
      <c r="AM33" s="29">
        <v>2784.36</v>
      </c>
      <c r="AN33" s="29">
        <v>1665.3</v>
      </c>
      <c r="AO33" s="29">
        <v>649.36</v>
      </c>
      <c r="AP33" s="29">
        <v>1151.32</v>
      </c>
      <c r="AQ33" s="29">
        <v>484.18</v>
      </c>
      <c r="AR33" s="29">
        <v>1613.98</v>
      </c>
      <c r="AS33" s="29">
        <v>1310.3499999999999</v>
      </c>
      <c r="AT33" s="29">
        <v>1364.84</v>
      </c>
      <c r="AU33" s="29">
        <v>1824.72</v>
      </c>
      <c r="AV33" s="29">
        <v>616.95000000000005</v>
      </c>
      <c r="AW33" s="29">
        <v>954.17</v>
      </c>
      <c r="AX33" s="29">
        <v>6366.46</v>
      </c>
      <c r="AY33" s="29">
        <v>0.33</v>
      </c>
      <c r="AZ33" s="29">
        <v>2247.6999999999998</v>
      </c>
      <c r="BA33" s="29">
        <v>1407.89</v>
      </c>
      <c r="BB33" s="29">
        <v>1331.42</v>
      </c>
      <c r="BC33" s="29">
        <v>454.19</v>
      </c>
      <c r="BD33" s="29">
        <v>0.73</v>
      </c>
      <c r="BE33" s="29">
        <v>0.39</v>
      </c>
      <c r="BF33" s="29">
        <v>0.25</v>
      </c>
      <c r="BG33" s="29">
        <v>0.56999999999999995</v>
      </c>
      <c r="BH33" s="29">
        <v>0.65</v>
      </c>
      <c r="BI33" s="29">
        <v>2.82</v>
      </c>
      <c r="BJ33" s="29">
        <v>0.1</v>
      </c>
      <c r="BK33" s="29">
        <v>7.46</v>
      </c>
      <c r="BL33" s="29">
        <v>0.05</v>
      </c>
      <c r="BM33" s="29">
        <v>2.73</v>
      </c>
      <c r="BN33" s="29">
        <v>0.14000000000000001</v>
      </c>
      <c r="BO33" s="29">
        <v>0.09</v>
      </c>
      <c r="BP33" s="29">
        <v>0</v>
      </c>
      <c r="BQ33" s="29">
        <v>0.43</v>
      </c>
      <c r="BR33" s="29">
        <v>0.71</v>
      </c>
      <c r="BS33" s="29">
        <v>9.4600000000000009</v>
      </c>
      <c r="BT33" s="29">
        <v>0.02</v>
      </c>
      <c r="BU33" s="29">
        <v>0</v>
      </c>
      <c r="BV33" s="29">
        <v>10.39</v>
      </c>
      <c r="BW33" s="29">
        <v>0.15</v>
      </c>
      <c r="BX33" s="29">
        <v>0.16</v>
      </c>
      <c r="BY33" s="29">
        <v>0</v>
      </c>
      <c r="BZ33" s="29">
        <v>0</v>
      </c>
      <c r="CA33" s="29">
        <v>0</v>
      </c>
      <c r="CB33" s="29">
        <v>1523.66</v>
      </c>
      <c r="CE33" s="29">
        <v>824.15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37.75</v>
      </c>
      <c r="CQ33" s="29">
        <v>2.7</v>
      </c>
    </row>
    <row r="34" spans="2:95" s="5" customFormat="1" ht="15" x14ac:dyDescent="0.25">
      <c r="C34" s="11"/>
      <c r="D34" s="11"/>
      <c r="E34" s="11"/>
      <c r="F34" s="11"/>
      <c r="G34" s="11"/>
      <c r="H34" s="11"/>
      <c r="I34" s="11"/>
    </row>
    <row r="35" spans="2:95" s="5" customFormat="1" ht="15" x14ac:dyDescent="0.25">
      <c r="C35" s="11"/>
      <c r="D35" s="11"/>
      <c r="E35" s="11"/>
      <c r="F35" s="11"/>
      <c r="G35" s="11"/>
      <c r="H35" s="11"/>
      <c r="I35" s="11"/>
    </row>
    <row r="36" spans="2:95" s="5" customFormat="1" ht="15" x14ac:dyDescent="0.25">
      <c r="C36" s="11"/>
      <c r="D36" s="11"/>
      <c r="E36" s="11"/>
      <c r="F36" s="11"/>
      <c r="G36" s="11"/>
      <c r="H36" s="11"/>
      <c r="I36" s="11"/>
    </row>
    <row r="37" spans="2:95" s="5" customFormat="1" ht="15" x14ac:dyDescent="0.25">
      <c r="C37" s="11"/>
      <c r="D37" s="11"/>
      <c r="E37" s="11"/>
      <c r="F37" s="11"/>
      <c r="G37" s="11"/>
      <c r="H37" s="11"/>
      <c r="I37" s="11"/>
    </row>
    <row r="38" spans="2:95" s="5" customFormat="1" ht="15" x14ac:dyDescent="0.25">
      <c r="C38" s="11"/>
      <c r="D38" s="11"/>
      <c r="E38" s="11"/>
      <c r="F38" s="11"/>
      <c r="G38" s="11"/>
      <c r="H38" s="11"/>
      <c r="I38" s="11"/>
    </row>
    <row r="39" spans="2:95" s="5" customFormat="1" ht="15" x14ac:dyDescent="0.25">
      <c r="C39" s="11"/>
      <c r="D39" s="11"/>
      <c r="E39" s="11"/>
      <c r="F39" s="11"/>
      <c r="G39" s="11"/>
      <c r="H39" s="11"/>
      <c r="I39" s="11"/>
    </row>
    <row r="40" spans="2:95" s="5" customFormat="1" ht="15" x14ac:dyDescent="0.25">
      <c r="C40" s="11"/>
      <c r="D40" s="11"/>
      <c r="E40" s="11"/>
      <c r="F40" s="11"/>
      <c r="G40" s="11"/>
      <c r="H40" s="11"/>
      <c r="I40" s="11"/>
    </row>
    <row r="41" spans="2:95" s="5" customFormat="1" ht="15" x14ac:dyDescent="0.25">
      <c r="C41" s="11"/>
      <c r="D41" s="11"/>
      <c r="E41" s="11"/>
      <c r="F41" s="11"/>
      <c r="G41" s="11"/>
      <c r="H41" s="11"/>
      <c r="I41" s="11"/>
    </row>
    <row r="42" spans="2:95" s="5" customFormat="1" ht="15" x14ac:dyDescent="0.25">
      <c r="C42" s="11"/>
      <c r="D42" s="11"/>
      <c r="E42" s="11"/>
      <c r="F42" s="11"/>
      <c r="G42" s="11"/>
      <c r="H42" s="11"/>
      <c r="I42" s="11"/>
    </row>
    <row r="43" spans="2:95" s="5" customFormat="1" ht="15" x14ac:dyDescent="0.25">
      <c r="C43" s="11"/>
      <c r="D43" s="11"/>
      <c r="E43" s="11"/>
      <c r="F43" s="11"/>
      <c r="G43" s="11"/>
      <c r="H43" s="11"/>
      <c r="I43" s="11"/>
    </row>
    <row r="44" spans="2:95" s="5" customFormat="1" ht="15" x14ac:dyDescent="0.25">
      <c r="C44" s="11"/>
      <c r="D44" s="11"/>
      <c r="E44" s="11"/>
      <c r="F44" s="11"/>
      <c r="G44" s="11"/>
      <c r="H44" s="11"/>
      <c r="I44" s="11"/>
    </row>
    <row r="45" spans="2:95" s="5" customFormat="1" ht="15" x14ac:dyDescent="0.25">
      <c r="C45" s="11"/>
      <c r="D45" s="11"/>
      <c r="E45" s="11"/>
      <c r="F45" s="11"/>
      <c r="G45" s="11"/>
      <c r="H45" s="11"/>
      <c r="I45" s="11"/>
    </row>
    <row r="46" spans="2:95" s="5" customFormat="1" ht="15" x14ac:dyDescent="0.25">
      <c r="C46" s="11"/>
      <c r="D46" s="11"/>
      <c r="E46" s="11"/>
      <c r="F46" s="11"/>
      <c r="G46" s="11"/>
      <c r="H46" s="11"/>
      <c r="I46" s="11"/>
    </row>
    <row r="47" spans="2:95" s="5" customFormat="1" ht="15" x14ac:dyDescent="0.25">
      <c r="C47" s="11"/>
      <c r="D47" s="11"/>
      <c r="E47" s="11"/>
      <c r="F47" s="11"/>
      <c r="G47" s="11"/>
      <c r="H47" s="11"/>
      <c r="I47" s="11"/>
    </row>
    <row r="48" spans="2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591E-40B1-4E51-9A36-6DCAE104C5CC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115</v>
      </c>
      <c r="B1" s="33"/>
      <c r="C1" s="34"/>
      <c r="D1" s="35"/>
      <c r="E1" s="32" t="s">
        <v>117</v>
      </c>
      <c r="F1" s="36"/>
      <c r="I1" s="32" t="s">
        <v>118</v>
      </c>
      <c r="J1" s="37" t="s">
        <v>114</v>
      </c>
    </row>
    <row r="2" spans="1:10" ht="7.5" customHeight="1" thickBot="1" x14ac:dyDescent="0.3"/>
    <row r="3" spans="1:10" ht="15.75" thickBot="1" x14ac:dyDescent="0.3">
      <c r="A3" s="38" t="s">
        <v>119</v>
      </c>
      <c r="B3" s="39" t="s">
        <v>120</v>
      </c>
      <c r="C3" s="39" t="s">
        <v>121</v>
      </c>
      <c r="D3" s="39" t="s">
        <v>122</v>
      </c>
      <c r="E3" s="39" t="s">
        <v>7</v>
      </c>
      <c r="F3" s="39" t="s">
        <v>123</v>
      </c>
      <c r="G3" s="39" t="s">
        <v>124</v>
      </c>
      <c r="H3" s="39" t="s">
        <v>125</v>
      </c>
      <c r="I3" s="39" t="s">
        <v>126</v>
      </c>
      <c r="J3" s="40" t="s">
        <v>127</v>
      </c>
    </row>
    <row r="4" spans="1:10" ht="30" x14ac:dyDescent="0.25">
      <c r="A4" s="41" t="s">
        <v>90</v>
      </c>
      <c r="B4" s="42" t="s">
        <v>128</v>
      </c>
      <c r="C4" s="75" t="s">
        <v>145</v>
      </c>
      <c r="D4" s="44" t="s">
        <v>91</v>
      </c>
      <c r="E4" s="45">
        <v>180</v>
      </c>
      <c r="F4" s="46"/>
      <c r="G4" s="45">
        <v>192.8354994</v>
      </c>
      <c r="H4" s="45">
        <v>5.89</v>
      </c>
      <c r="I4" s="45">
        <v>5.94</v>
      </c>
      <c r="J4" s="47">
        <v>29.3</v>
      </c>
    </row>
    <row r="5" spans="1:10" x14ac:dyDescent="0.25">
      <c r="A5" s="48"/>
      <c r="B5" s="49"/>
      <c r="C5" s="76" t="s">
        <v>146</v>
      </c>
      <c r="D5" s="50" t="s">
        <v>92</v>
      </c>
      <c r="E5" s="51">
        <v>200</v>
      </c>
      <c r="F5" s="52"/>
      <c r="G5" s="51">
        <v>96.371359999999981</v>
      </c>
      <c r="H5" s="51">
        <v>3.14</v>
      </c>
      <c r="I5" s="51">
        <v>3.21</v>
      </c>
      <c r="J5" s="53">
        <v>14.39</v>
      </c>
    </row>
    <row r="6" spans="1:10" x14ac:dyDescent="0.25">
      <c r="A6" s="48"/>
      <c r="B6" s="54" t="s">
        <v>129</v>
      </c>
      <c r="C6" s="76" t="s">
        <v>116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130</v>
      </c>
      <c r="C7" s="76" t="s">
        <v>147</v>
      </c>
      <c r="D7" s="50" t="s">
        <v>94</v>
      </c>
      <c r="E7" s="51">
        <v>10</v>
      </c>
      <c r="F7" s="52"/>
      <c r="G7" s="51">
        <v>66.063999999999993</v>
      </c>
      <c r="H7" s="51">
        <v>0.08</v>
      </c>
      <c r="I7" s="51">
        <v>7.25</v>
      </c>
      <c r="J7" s="53">
        <v>0.13</v>
      </c>
    </row>
    <row r="8" spans="1:10" x14ac:dyDescent="0.25">
      <c r="A8" s="48"/>
      <c r="B8" s="54" t="s">
        <v>131</v>
      </c>
      <c r="C8" s="76" t="s">
        <v>148</v>
      </c>
      <c r="D8" s="50" t="s">
        <v>95</v>
      </c>
      <c r="E8" s="51">
        <v>10</v>
      </c>
      <c r="F8" s="52"/>
      <c r="G8" s="51">
        <v>35.06</v>
      </c>
      <c r="H8" s="51">
        <v>2.63</v>
      </c>
      <c r="I8" s="51">
        <v>2.66</v>
      </c>
      <c r="J8" s="53">
        <v>0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132</v>
      </c>
      <c r="B11" s="61" t="s">
        <v>131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133</v>
      </c>
      <c r="B14" s="62" t="s">
        <v>134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135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136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137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138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139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140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108</v>
      </c>
      <c r="B23" s="61" t="s">
        <v>141</v>
      </c>
      <c r="C23" s="75" t="s">
        <v>149</v>
      </c>
      <c r="D23" s="44" t="s">
        <v>109</v>
      </c>
      <c r="E23" s="45">
        <v>50</v>
      </c>
      <c r="F23" s="46"/>
      <c r="G23" s="45">
        <v>182.72542584999999</v>
      </c>
      <c r="H23" s="45">
        <v>3.36</v>
      </c>
      <c r="I23" s="45">
        <v>4.96</v>
      </c>
      <c r="J23" s="47">
        <v>31.84</v>
      </c>
    </row>
    <row r="24" spans="1:10" x14ac:dyDescent="0.25">
      <c r="A24" s="48"/>
      <c r="B24" s="73" t="s">
        <v>138</v>
      </c>
      <c r="C24" s="76" t="s">
        <v>116</v>
      </c>
      <c r="D24" s="50" t="s">
        <v>110</v>
      </c>
      <c r="E24" s="51">
        <v>200</v>
      </c>
      <c r="F24" s="52"/>
      <c r="G24" s="51">
        <v>116.6</v>
      </c>
      <c r="H24" s="51">
        <v>5.8</v>
      </c>
      <c r="I24" s="51">
        <v>6.4</v>
      </c>
      <c r="J24" s="53">
        <v>8</v>
      </c>
    </row>
    <row r="25" spans="1:10" x14ac:dyDescent="0.25">
      <c r="A25" s="48"/>
      <c r="B25" s="68"/>
      <c r="C25" s="77" t="s">
        <v>116</v>
      </c>
      <c r="D25" s="69" t="s">
        <v>111</v>
      </c>
      <c r="E25" s="70">
        <v>200</v>
      </c>
      <c r="F25" s="71"/>
      <c r="G25" s="70">
        <v>88.96</v>
      </c>
      <c r="H25" s="70">
        <v>1.8</v>
      </c>
      <c r="I25" s="70">
        <v>0.4</v>
      </c>
      <c r="J25" s="72">
        <v>20.6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142</v>
      </c>
      <c r="B27" s="42" t="s">
        <v>128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137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138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130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143</v>
      </c>
      <c r="B33" s="61" t="s">
        <v>144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141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138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131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971E-AEBB-42D5-BC24-4EFAD64CD4AA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46176.48646990741</v>
      </c>
    </row>
    <row r="2" spans="1:2" x14ac:dyDescent="0.2">
      <c r="A2" t="s">
        <v>82</v>
      </c>
      <c r="B2" s="12">
        <v>46175.463460648149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3A20-6FB0-495F-B007-2B36F0BCC4E0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46176.48646990741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03.06.2026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2012-01-18T09:34:45Z</cp:lastPrinted>
  <dcterms:created xsi:type="dcterms:W3CDTF">2002-09-22T07:35:02Z</dcterms:created>
  <dcterms:modified xsi:type="dcterms:W3CDTF">2026-06-02T06:08:27Z</dcterms:modified>
</cp:coreProperties>
</file>